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68" documentId="8_{BED38FD9-2C1A-4475-BCE5-00E249468A2F}" xr6:coauthVersionLast="47" xr6:coauthVersionMax="47" xr10:uidLastSave="{2179DD08-B857-4454-9C71-814CBFF41463}"/>
  <bookViews>
    <workbookView xWindow="-120" yWindow="-120" windowWidth="24240" windowHeight="13140" firstSheet="3" activeTab="5" xr2:uid="{8E9BDA2C-281A-4B7B-A590-F509D8F6807F}"/>
  </bookViews>
  <sheets>
    <sheet name="2569" sheetId="2" r:id="rId1"/>
    <sheet name="2568" sheetId="3" state="hidden" r:id="rId2"/>
    <sheet name="2567" sheetId="4" state="hidden" r:id="rId3"/>
    <sheet name="IQS" sheetId="5" r:id="rId4"/>
    <sheet name="rae" sheetId="6" r:id="rId5"/>
    <sheet name="บำรุงรักษา" sheetId="7" r:id="rId6"/>
  </sheets>
  <externalReferences>
    <externalReference r:id="rId7"/>
  </externalReferences>
  <definedNames>
    <definedName name="_xlnm.Print_Area" localSheetId="2">'2567'!$A$1:$L$99</definedName>
    <definedName name="_xlnm.Print_Area" localSheetId="1">'2568'!$A$1:$L$99</definedName>
    <definedName name="_xlnm.Print_Area" localSheetId="0">'2569'!$A$1:$L$98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2" l="1"/>
  <c r="F7" i="2"/>
  <c r="F8" i="2"/>
  <c r="F9" i="2"/>
  <c r="F10" i="2"/>
  <c r="F11" i="2"/>
  <c r="F12" i="2"/>
  <c r="F13" i="2"/>
  <c r="F14" i="2"/>
  <c r="F15" i="2"/>
  <c r="F16" i="2"/>
  <c r="F5" i="2"/>
  <c r="B6" i="2"/>
  <c r="C6" i="2"/>
  <c r="D6" i="2"/>
  <c r="B7" i="2"/>
  <c r="C7" i="2"/>
  <c r="D7" i="2"/>
  <c r="B8" i="2"/>
  <c r="C8" i="2"/>
  <c r="D8" i="2"/>
  <c r="B9" i="2"/>
  <c r="C9" i="2"/>
  <c r="D9" i="2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C15" i="2"/>
  <c r="D15" i="2"/>
  <c r="B16" i="2"/>
  <c r="C16" i="2"/>
  <c r="D16" i="2"/>
  <c r="D5" i="2"/>
  <c r="C5" i="2"/>
  <c r="B5" i="2"/>
  <c r="H6" i="2"/>
  <c r="H7" i="2"/>
  <c r="H8" i="2"/>
  <c r="H9" i="2"/>
  <c r="H10" i="2"/>
  <c r="H11" i="2"/>
  <c r="H12" i="2"/>
  <c r="H13" i="2"/>
  <c r="H14" i="2"/>
  <c r="H15" i="2"/>
  <c r="H16" i="2"/>
  <c r="H5" i="2"/>
  <c r="G6" i="2"/>
  <c r="G7" i="2"/>
  <c r="G8" i="2"/>
  <c r="G9" i="2"/>
  <c r="G10" i="2"/>
  <c r="G11" i="2"/>
  <c r="G12" i="2"/>
  <c r="G13" i="2"/>
  <c r="G14" i="2"/>
  <c r="G15" i="2"/>
  <c r="G16" i="2"/>
  <c r="G5" i="2"/>
  <c r="H18" i="4"/>
  <c r="G18" i="4"/>
  <c r="J18" i="4" s="1"/>
  <c r="F18" i="4"/>
  <c r="D18" i="4"/>
  <c r="C18" i="4"/>
  <c r="B18" i="4"/>
  <c r="H17" i="4"/>
  <c r="G17" i="4"/>
  <c r="J17" i="4" s="1"/>
  <c r="F17" i="4"/>
  <c r="I17" i="4" s="1"/>
  <c r="D17" i="4"/>
  <c r="C17" i="4"/>
  <c r="B17" i="4"/>
  <c r="J16" i="4"/>
  <c r="I16" i="4"/>
  <c r="E16" i="4"/>
  <c r="K16" i="4" s="1"/>
  <c r="J15" i="4"/>
  <c r="I15" i="4"/>
  <c r="K15" i="4" s="1"/>
  <c r="E15" i="4"/>
  <c r="J14" i="4"/>
  <c r="I14" i="4"/>
  <c r="E14" i="4"/>
  <c r="K14" i="4" s="1"/>
  <c r="J13" i="4"/>
  <c r="I13" i="4"/>
  <c r="K13" i="4" s="1"/>
  <c r="E13" i="4"/>
  <c r="J12" i="4"/>
  <c r="I12" i="4"/>
  <c r="E12" i="4"/>
  <c r="K12" i="4" s="1"/>
  <c r="J11" i="4"/>
  <c r="I11" i="4"/>
  <c r="K11" i="4" s="1"/>
  <c r="E11" i="4"/>
  <c r="J10" i="4"/>
  <c r="I10" i="4"/>
  <c r="E10" i="4"/>
  <c r="K10" i="4" s="1"/>
  <c r="J9" i="4"/>
  <c r="I9" i="4"/>
  <c r="K9" i="4" s="1"/>
  <c r="E9" i="4"/>
  <c r="J8" i="4"/>
  <c r="I8" i="4"/>
  <c r="E8" i="4"/>
  <c r="K8" i="4" s="1"/>
  <c r="J7" i="4"/>
  <c r="I7" i="4"/>
  <c r="K7" i="4" s="1"/>
  <c r="E7" i="4"/>
  <c r="J6" i="4"/>
  <c r="I6" i="4"/>
  <c r="E6" i="4"/>
  <c r="K6" i="4" s="1"/>
  <c r="J5" i="4"/>
  <c r="I5" i="4"/>
  <c r="K5" i="4" s="1"/>
  <c r="E5" i="4"/>
  <c r="E17" i="4" s="1"/>
  <c r="D18" i="3"/>
  <c r="C18" i="3"/>
  <c r="B18" i="3"/>
  <c r="D17" i="3"/>
  <c r="C17" i="3"/>
  <c r="B17" i="3"/>
  <c r="J16" i="3"/>
  <c r="H16" i="3"/>
  <c r="E16" i="3"/>
  <c r="K16" i="3" s="1"/>
  <c r="J15" i="3"/>
  <c r="F15" i="3"/>
  <c r="I15" i="3" s="1"/>
  <c r="K15" i="3" s="1"/>
  <c r="E15" i="3"/>
  <c r="J14" i="3"/>
  <c r="F14" i="3"/>
  <c r="I14" i="3" s="1"/>
  <c r="K14" i="3" s="1"/>
  <c r="E14" i="3"/>
  <c r="J13" i="3"/>
  <c r="F13" i="3"/>
  <c r="I13" i="3" s="1"/>
  <c r="K13" i="3" s="1"/>
  <c r="E13" i="3"/>
  <c r="F12" i="3"/>
  <c r="I12" i="3" s="1"/>
  <c r="K12" i="3" s="1"/>
  <c r="E12" i="3"/>
  <c r="J11" i="3"/>
  <c r="F11" i="3"/>
  <c r="I11" i="3" s="1"/>
  <c r="K11" i="3" s="1"/>
  <c r="E11" i="3"/>
  <c r="F10" i="3"/>
  <c r="I10" i="3" s="1"/>
  <c r="K10" i="3" s="1"/>
  <c r="E10" i="3"/>
  <c r="J9" i="3"/>
  <c r="F9" i="3"/>
  <c r="I9" i="3" s="1"/>
  <c r="K9" i="3" s="1"/>
  <c r="E9" i="3"/>
  <c r="J8" i="3"/>
  <c r="F8" i="3"/>
  <c r="I8" i="3" s="1"/>
  <c r="K8" i="3" s="1"/>
  <c r="E8" i="3"/>
  <c r="J7" i="3"/>
  <c r="F7" i="3"/>
  <c r="I7" i="3" s="1"/>
  <c r="K7" i="3" s="1"/>
  <c r="E7" i="3"/>
  <c r="J6" i="3"/>
  <c r="F6" i="3"/>
  <c r="I6" i="3" s="1"/>
  <c r="K6" i="3" s="1"/>
  <c r="E6" i="3"/>
  <c r="J5" i="3"/>
  <c r="H18" i="3"/>
  <c r="F5" i="3"/>
  <c r="E5" i="3"/>
  <c r="E17" i="3" s="1"/>
  <c r="H18" i="2"/>
  <c r="G18" i="2"/>
  <c r="F18" i="2"/>
  <c r="H17" i="2"/>
  <c r="G17" i="2"/>
  <c r="F17" i="2"/>
  <c r="I17" i="2" s="1"/>
  <c r="J16" i="2"/>
  <c r="I16" i="2"/>
  <c r="K16" i="2" s="1"/>
  <c r="I15" i="2"/>
  <c r="E15" i="2"/>
  <c r="J15" i="2"/>
  <c r="J14" i="2"/>
  <c r="I14" i="2"/>
  <c r="E14" i="2"/>
  <c r="K14" i="2" s="1"/>
  <c r="I13" i="2"/>
  <c r="J13" i="2"/>
  <c r="E13" i="2"/>
  <c r="I12" i="2"/>
  <c r="E12" i="2"/>
  <c r="J12" i="2"/>
  <c r="I11" i="2"/>
  <c r="D18" i="2"/>
  <c r="J11" i="2"/>
  <c r="E11" i="2"/>
  <c r="I10" i="2"/>
  <c r="J10" i="2"/>
  <c r="J9" i="2"/>
  <c r="I9" i="2"/>
  <c r="E9" i="2"/>
  <c r="K9" i="2" s="1"/>
  <c r="J8" i="2"/>
  <c r="I8" i="2"/>
  <c r="E8" i="2"/>
  <c r="J7" i="2"/>
  <c r="I7" i="2"/>
  <c r="E7" i="2"/>
  <c r="J6" i="2"/>
  <c r="I6" i="2"/>
  <c r="E6" i="2"/>
  <c r="I5" i="2"/>
  <c r="I18" i="2" s="1"/>
  <c r="D17" i="2"/>
  <c r="C18" i="2"/>
  <c r="J18" i="2" s="1"/>
  <c r="B18" i="2"/>
  <c r="K6" i="2" l="1"/>
  <c r="K7" i="2"/>
  <c r="K11" i="2"/>
  <c r="K12" i="2"/>
  <c r="K15" i="2"/>
  <c r="K17" i="4"/>
  <c r="E18" i="4"/>
  <c r="I18" i="4"/>
  <c r="K18" i="4" s="1"/>
  <c r="I5" i="3"/>
  <c r="F18" i="3"/>
  <c r="F17" i="3"/>
  <c r="J12" i="3"/>
  <c r="G17" i="3"/>
  <c r="J17" i="3" s="1"/>
  <c r="E18" i="3"/>
  <c r="H17" i="3"/>
  <c r="J10" i="3"/>
  <c r="G18" i="3"/>
  <c r="J18" i="3" s="1"/>
  <c r="K13" i="2"/>
  <c r="K8" i="2"/>
  <c r="J5" i="2"/>
  <c r="E10" i="2"/>
  <c r="K10" i="2" s="1"/>
  <c r="B17" i="2"/>
  <c r="C17" i="2"/>
  <c r="J17" i="2" s="1"/>
  <c r="E5" i="2"/>
  <c r="K5" i="2" s="1"/>
  <c r="I18" i="3" l="1"/>
  <c r="K18" i="3" s="1"/>
  <c r="K5" i="3"/>
  <c r="I17" i="3"/>
  <c r="K17" i="3" s="1"/>
  <c r="E17" i="2"/>
  <c r="K17" i="2" s="1"/>
  <c r="E18" i="2"/>
  <c r="K18" i="2" s="1"/>
</calcChain>
</file>

<file path=xl/sharedStrings.xml><?xml version="1.0" encoding="utf-8"?>
<sst xmlns="http://schemas.openxmlformats.org/spreadsheetml/2006/main" count="384" uniqueCount="153">
  <si>
    <t>แบบฟอร์ม 3.2(2)</t>
  </si>
  <si>
    <t xml:space="preserve">บันทึกปริมาณการใช้น้ำมันเชื้อเพลิง </t>
  </si>
  <si>
    <t>เดือน</t>
  </si>
  <si>
    <t>ปริมาณการใช้น้ำมันเชื้อเพลิงปี 2568</t>
  </si>
  <si>
    <t>ปริมาณการใช้น้ำมันเชื้อเพลิงปี 2569</t>
  </si>
  <si>
    <t>ร้อยละปริมาณการใช้น้ำมันเชื้อเพลิง</t>
  </si>
  <si>
    <t>ระยะทาง(km)</t>
  </si>
  <si>
    <t xml:space="preserve"> (ลิตร)ปี2568</t>
  </si>
  <si>
    <t>ค่าน้ำมัน/เดือน (บาท)</t>
  </si>
  <si>
    <t>(km/ลิตร) ปี 2568</t>
  </si>
  <si>
    <t>(ลิตร) ปี 2569</t>
  </si>
  <si>
    <t>(km/ลิตร)ปี 2569</t>
  </si>
  <si>
    <t>(ลิตร)ปี 2569</t>
  </si>
  <si>
    <t>(km/ลิตร) ปี 2569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</si>
  <si>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</si>
  <si>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</si>
  <si>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</si>
  <si>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</si>
  <si>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</si>
  <si>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</si>
  <si>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</si>
  <si>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</si>
  <si>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</si>
  <si>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</si>
  <si>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</si>
  <si>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</si>
  <si>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เฉลี่ย</t>
  </si>
  <si>
    <t>รวม</t>
  </si>
  <si>
    <t>สรุปปริมาณการใช้น้ำมันเชื้อเพลิง
1. ปริมาณน้ำมันเชื้อเพลิงสะสมตั้งแต่เดือน มกราคม ถึง ….............ปี 2569 เท่ากับ …......... ลิตร ลดลงจาก ปี 25….ในช่วงเวลาเดียวกัน เท่ากับ …............. ลิตร  คิดเป็น …...... %
2. อัตราการใช้น้ำมันเชื้อเพลิงสะสมตั้งแต่เดือน มกราคม ถึง ….............ปี 2569 เท่ากับ …......... km/ลิตร ลดลงจาก ปี 25….ในช่วงเวลาเดียวกัน เท่ากับ …............. km/ลิตร คิดเป็น …...... %
3. ปริมาณน้ำมันเชื้อเพลิงเฉลี่ยตั้งแต่เดือน มกราคม ถึง ….............ปี 2569 เท่ากับ …......... ลิตร ลดลงจาก ปี 25….ในช่วงเวลาเดียวกัน เท่ากับ …............. ลิตร  คิดเป็น …...... %
4.  อัตราการใช้น้ำมันเชื้อเพลิงเฉลี่ยตั้งแต่เดือน มกราคม ถึง ….............ปี 2569 เท่ากับ …......... km/ลิตร ลดลงจาก ปี 25….ในช่วงเวลาเดียวกัน เท่ากับ …............. km/ลิตร  คิดเป็น …...... %</t>
  </si>
  <si>
    <t>บรรลุเป้าหมาย</t>
  </si>
  <si>
    <t>ไม่บรรลุเป้าหมาย</t>
  </si>
  <si>
    <t>การวิเคราะห์ข้อมูลและสาเหตุ (เป้าหมาย 2569 : การใช้น้ำมันเชื้อเพลิงลดลง ….............% จากปี 2568)</t>
  </si>
  <si>
    <t xml:space="preserve">เดือนมกราคม 2569           </t>
  </si>
  <si>
    <t>รายละเอียด :</t>
  </si>
  <si>
    <t>วิเคราะห์สาเหตุ :</t>
  </si>
  <si>
    <t>แนวทางจัดการ :</t>
  </si>
  <si>
    <t xml:space="preserve">เดือนกุมภาพันธ์ 2569      </t>
  </si>
  <si>
    <t xml:space="preserve">เดือนมีนาคม 2569        </t>
  </si>
  <si>
    <t xml:space="preserve">เดือนเมษายน 2569        </t>
  </si>
  <si>
    <t xml:space="preserve">เดือนพฤษภาคม 2569        </t>
  </si>
  <si>
    <t xml:space="preserve">เดือนมิถุนายน 2569        </t>
  </si>
  <si>
    <t>เดือนกรกฎาคม 2569</t>
  </si>
  <si>
    <t xml:space="preserve">เดือนสิงหาคม 2569      </t>
  </si>
  <si>
    <t xml:space="preserve">เดือนกันยายน 2569        </t>
  </si>
  <si>
    <t xml:space="preserve">เดือนตุลาคม 2569        </t>
  </si>
  <si>
    <t xml:space="preserve">เดือนพฤศจิกายน 2569        </t>
  </si>
  <si>
    <t xml:space="preserve">เดือนธันวาคม 2569        </t>
  </si>
  <si>
    <t>แบบฟอร์ม 3.2(1)</t>
  </si>
  <si>
    <t>ปริมาณการใช้น้ำมันเชื้อเพลิงปี 2567</t>
  </si>
  <si>
    <t xml:space="preserve"> (ลิตร)ปี 2567</t>
  </si>
  <si>
    <t>(km/ลิตร) ปี 2567</t>
  </si>
  <si>
    <t>(ลิตร) ปี 2568</t>
  </si>
  <si>
    <t>(km/ลิตร)ปี 2568</t>
  </si>
  <si>
    <t>(ลิตร)ปี 2568</t>
  </si>
  <si>
    <t>สรุปปริมาณการใช้น้ำมันเชื้อเพลิง
1. ปริมาณน้ำมันเชื้อเพลิงสะสมตั้งแต่เดือน มกราคม ถึง มิถุนายน ปี 2567 เท่ากับ 426  ลิตร ลดลงจาก ปี 2566 ในช่วงเวลาเดียวกัน เท่ากับ 610.3 ลิตร  คิดเป็น -30.2 %
2. อัตราการใช้น้ำมันเชื้อเพลิงสะสมตั้งแต่เดือน มกราคม ถึง มิถุนายน ปี 2567 เท่ากับ 11.90 km/ลิตร เพิ่มขึ้นจาก ปี 2566 ในช่วงเวลาเดียวกัน เท่ากับ 11.52 km/ลิตร คิดเป็น 3.29 %
3. ปริมาณน้ำมันเชื้อเพลิงเฉลี่ยตั้งแต่เดือน มกราคม ถึง มิถุนายน ปี 2567 เท่ากับ 70.99  ลิตร ลดลงจาก ปี 2566 ในช่วงเวลาเดียวกัน เท่ากับ 101.7 ลิตร  คิดเป็น -30.2 %
4. อัตราการใช้น้ำมันเชื้อเพลิงเฉลี่ยตั้งแต่เดือน มกราคม ถึง มิถุนายน ปี 2567 เท่ากับ 11.83 km/ลิตร เพิ่มขึ้นจาก ปี 2566 ในช่วงเวลาเดียวกัน เท่ากับ 11.48 km/ลิตร คิดเป็น 3.04 %</t>
  </si>
  <si>
    <t>การวิเคราะห์ข้อมูลและสาเหตุ (เป้าหมาย : การใช้น้ำมันเชื้อเพลิงลดลง 1% จากปี 2566)</t>
  </si>
  <si>
    <t>เดือนมกราคม 2568</t>
  </si>
  <si>
    <t>รายละเอียด : ผลการใช้น้ำมันเชื้อเพลิง ประจำเดือน มกราคม 2568 พบว่า ปริมาณการใช้น้ำมันเชื้อเพลิง เพิ่มขึ้น เมื่อเทียบกับปี 2567 จำนวน 5.04 ลิตร เมื่อคิดเป็นเปอร์เซ็นต์/ลิตร จะเพิ่มขึ้นเท่ากับ 7.0%</t>
  </si>
  <si>
    <t>เนื่องจากมีการใช้รถเพื่อเดินทางไปปฏิบัติงานราชการต่างจังหวัด</t>
  </si>
  <si>
    <t>วางแผนการใช้ยานพาหนะล่วงหน้า โดยรวมภารกิจที่อยู่ในเส้นทางเดียวกันเพื่อลดจำนวนเที่ยวในการเดินทาง</t>
  </si>
  <si>
    <t>เดือนกุมภาพันธ์ 2568</t>
  </si>
  <si>
    <t>รายละเอียด : ผลการใช้น้ำมันเชื้อเพลิง ประจำเดือน กุมภาพันธ์ 2568 พบว่า ปริมาณการใช้น้ำมันเชื้อเพลิง ลดลง เมื่อเทียบกับปี 2567 จำนวน 55.38 ลิตร เมื่อคิดเป็นเปอร์เซ็นต์/ลิตร จะลดลงเท่ากับ -47.65%</t>
  </si>
  <si>
    <t>เนื่องจากไม่มีการใช้รถเพื่อเดินทางไปราชการต่างจังหวัดจึงส่งผลให้ปริมาณการใช้น้ำมันเชื้อเพลิงลดลง และใช้เทคโนโลยีในการประชุมทางไกล 
(ออนไลน์) แทนการเดินทาง ช่วยลดความจำเป็นในการใช้น้ำมันเชื้อเพลิง</t>
  </si>
  <si>
    <t xml:space="preserve">เดือนมีนาคม 2568        </t>
  </si>
  <si>
    <t>รายละเอียด : ผลการใช้น้ำมันเชื้อเพลิง ประจำเดือน มีนาคม 2568 พบว่า ปริมาณการใช้น้ำมันเชื้อเพลิง ลดลง เมื่อเทียบกับปี 2567 จำนวน 22.76 ลิตร เมื่อคิดเป็นเปอร์เซ็นต์/ลิตร จะลดลงเท่ากับ -19.4%</t>
  </si>
  <si>
    <t xml:space="preserve">วิเคราะห์สาเหตุ : </t>
  </si>
  <si>
    <t xml:space="preserve">เดือนเมษายน 2568        </t>
  </si>
  <si>
    <t>รายละเอียด : ผลการใช้น้ำมันเชื้อเพลิง ประจำเดือน เมษายน 2568 พบว่า ปริมาณการใช้น้ำมันเชื้อเพลิง เพิ่มขึ้น เมื่อเทียบกับปี 2567 จำนวน 50.69 ลิตร เมื่อคิดเป็นเปอร์เซ็นต์/ลิตร จเพิ่มขึ้นเท่ากับ 135.0%</t>
  </si>
  <si>
    <t>กำหนดเส้นทางการเดินทางที่เหมาะสมและสั้นที่สุด เพื่อลดระยะทางและเวลาในการเดินทาง</t>
  </si>
  <si>
    <t xml:space="preserve">เดือนพฤษภาคม 2568        </t>
  </si>
  <si>
    <t>รายละเอียด : ผลการใช้น้ำมันเชื้อเพลิง ประจำเดือน พฤษภาคม 2568 พบว่า ปริมาณการใช้น้ำมันเชื้อเพลิง เพิ่มขึ้น เมื่อเทียบกับปี 2567 จำนวน 59.17 ลิตร เมื่อคิดเป็นเปอร์เซ็นต์/ลิตร จะเพิ่มขึ้นเท่ากับ 259.2%</t>
  </si>
  <si>
    <t xml:space="preserve">เดือนมิถุนายน 2568       </t>
  </si>
  <si>
    <t>รายละเอียด : ผลการใช้น้ำมันเชื้อเพลิง ประจำเดือน มิถุนายน 2568 พบว่า ปริมาณการใช้น้ำมันเชื้อเพลิง เพิ่มขึ้น เมื่อเทียบกับปี 2567 จำนวน 7.41 ลิตร เมื่อคิดเป็นเปอร์เซ็นต์/ลิตร จะเพิ่มขึ้นเท่ากับ 12.4%</t>
  </si>
  <si>
    <t>เดือนกรกฎาคม 2568</t>
  </si>
  <si>
    <t>รายละเอียด : ผลการใช้น้ำมันเชื้อเพลิง ประจำเดือน กรกฏาคม 2568 พบว่า ปริมาณการใช้น้ำมันเชื้อเพลิง ลดลง เมื่อเทียบกับปี 2567 จำนวน 44.99 ลิตร เมื่อคิดเป็นเปอร์เซ็นต์/ลิตร จะลดลงเท่ากับ -65.5%</t>
  </si>
  <si>
    <t xml:space="preserve">เนื่องจากไม่มีการใช้รถเพื่อเดินทางไปราชการต่างจังหวัดจึงส่งผลให้ปริมาณการใช้น้ำมันเชื้อเพลิงลดลง และใช้เทคโนโลยีในการประชุมทางไกล 
(ออนไลน์) แทนการเดินทาง ช่วยลดความจำเป็นในการใช้น้ำมันเชื้อเพลิง								</t>
  </si>
  <si>
    <t xml:space="preserve">เดือนสิงหาคม 2568      </t>
  </si>
  <si>
    <t>รายละเอียด : ผลการใช้น้ำมันเชื้อเพลิง ประจำเดือน สิงหาคม 2568 พบว่า ปริมาณการใช้น้ำมันเชื้อเพลิง ลดลง เมื่อเทียบกับปี 2567 จำนวน 24.65 ลิตร เมื่อคิดเป็นเปอร์เซ็นต์/ลิตร จะลดลงเท่ากับ -28.9%</t>
  </si>
  <si>
    <t xml:space="preserve">เดือนกันยายน 2568        </t>
  </si>
  <si>
    <t xml:space="preserve">รายละเอียด : ผลการใช้น้ำมันเชื่อเพลิง ประจำเดือน กันยายน 2568 พบว่า ปริมาณการใช้น้ำมันเชื้อเพลิง ลดลง เมื่อเทียบกับปี 2567 จำนวน 58.07 ลิตร เมื่อคิดเป็นเปอร์เซ็นต์/ลิตร จะลดลงเท่ากับ -45.2% </t>
  </si>
  <si>
    <t xml:space="preserve">เดือนตุลาคม 2568        </t>
  </si>
  <si>
    <t xml:space="preserve">รายละเอียด : ผลการใช้น้ำมันเชื่อเพลิง ประจำเดือน ตุลาคม 2568 พบว่า ปริมาณการใช้น้ำมันเชื้อเพลิง ลดลง เมื่อเทียบกับปี 2567 จำนวน  25.1 ลิตร เมื่อคิดเป็นเปอร์เซ็นต์/ลิตร จะลดลงเท่ากับ -43.7% </t>
  </si>
  <si>
    <t xml:space="preserve">เดือนพฤศจิกายน 2568        </t>
  </si>
  <si>
    <t xml:space="preserve">รายละเอียด : ผลการใช้น้ำมันเชื่อเพลิง ประจำเดือน พฤศจิกายน 2568 พบว่า ปริมาณการใช้น้ำมันเชื้อเพลิง ลดลง เมื่อเทียบกับปี 2567 จำนวน 29.2 ลิตร เมื่อคิดเป็นเปอร์เซ็นต์/ลิตร จะลดลงเท่ากับ -43.1% </t>
  </si>
  <si>
    <t xml:space="preserve">เดือนธันวาคม 2568        </t>
  </si>
  <si>
    <t xml:space="preserve">รายละเอียด : ผลการใช้น้ำมันเชื่อเพลิง ประจำเดือน ธันวาคม 2568 พบว่า ปริมาณการใช้น้ำมันเชื้อเพลิง ลดลง เมื่อเทียบกับปี 2567 จำนวน 66.54 ลิตร เมื่อคิดเป็นเปอร์เซ็นต์/ลิตร จะลดลงเท่ากับ -100%  </t>
  </si>
  <si>
    <t>ปริมาณการใช้น้ำมันเชื้อเพลิงปี 2566</t>
  </si>
  <si>
    <t xml:space="preserve"> (ลิตร)ปี 2566</t>
  </si>
  <si>
    <t>(km/ลิตร) ปี 2566</t>
  </si>
  <si>
    <t>(ลิตร) ปี 2567</t>
  </si>
  <si>
    <t>(km/ลิตร)ปี 2567</t>
  </si>
  <si>
    <t>(ลิตร)ปี 2567</t>
  </si>
  <si>
    <t>เดือนมกราคม 2567</t>
  </si>
  <si>
    <t>รายละเอียด : ผลการใช้น้ำมันเชื้อเพลิง ประจำเดือน มกราคม 2567 พบว่า ปริมาณการใช้น้ำมันเชื้อเพลิง ลดลง เมื่อเทียบกับปี 2566 จำนวน 54.24 ลิตร เมื่อคิดเป็นเปอร์เซ็นต์/ลิตร จะลดลงเท่ากับ -43.1%</t>
  </si>
  <si>
    <t>เนื่องจากไม่มีการใช้รถเพื่อเดินทางไปราชการต่างจังหวัด</t>
  </si>
  <si>
    <t xml:space="preserve">เดือนกุมภาพันธ์ 2567      </t>
  </si>
  <si>
    <t>รายละเอียด : ผลการใช้น้ำมันเชื้อเพลิง ประจำเดือน กุมภาพันธ์ 2567 พบว่า ปริมาณการใช้น้ำมันเชื้อเพลิง เพิ่มขึ้น เมื่อเทียบกับปี 2566 จำนวน 19.67 ลิตร เมื่อคิดเป็นเปอร์เซ็นต์/ลิตร จะเพิ่มขึ้นเท่ากับ 20.6%</t>
  </si>
  <si>
    <t>เนื่องจากมีการใช้รถเพื่อเดินทางไปราชการต่างจังหวัด</t>
  </si>
  <si>
    <t xml:space="preserve">เดือนมีนาคม 2567        </t>
  </si>
  <si>
    <t>รายละเอียด : ผลการใช้น้ำมันเชื้อเพลิง ประจำเดือน มีนาคม 2567 พบว่า ปริมาณการใช้น้ำมันเชื้อเพลิง เพิ่มขึ้น เมื่อเทียบกับปี 2566 จำนวน 67.83 ลิตร เมื่อคิดเป็นเปอร์เซ็นต์/ลิตร จะเพิ่มขึ้นเท่ากับ 136.6%</t>
  </si>
  <si>
    <t xml:space="preserve">เดือนเมษายน 2567        </t>
  </si>
  <si>
    <t>รายละเอียด : ผลการใช้น้ำมันเชื้อเพลิง ประจำเดือน เมษายน 2567 พบว่า ปริมาณการใช้น้ำมันเชื้อเพลิง ลดลง เมื่อเทียบกับปี 2566 จำนวน 69.21 ลิตร เมื่อคิดเป็นเปอร์เซ็นต์/ลิตร จะลดลงเท่ากับ -64.8%</t>
  </si>
  <si>
    <t xml:space="preserve">เดือนพฤษภาคม 2567        </t>
  </si>
  <si>
    <t>รายละเอียด : ผลการใช้น้ำมันเชื้อเพลิง ประจำเดือน พฤษภาคม 2567 พบว่า ปริมาณการใช้น้ำมันเชื้อเพลิง ลดลง เมื่อเทียบกับปี 2566 จำนวน 48.56 ลิตร เมื่อคิดเป็นเปอร์เซ็นต์/ลิตร จะลดลงเท่ากับ -68.0%</t>
  </si>
  <si>
    <t xml:space="preserve">เดือนมิถุนายน 2567        </t>
  </si>
  <si>
    <t>รายละเอียด : ผลการใช้น้ำมันเชื้อเพลิง ประจำเดือน มิถุนายน 2567 พบว่า ปริมาณการใช้น้ำมันเชื้อเพลิง ลดลง เมื่อเทียบกับปี 2566 จำนวน 100.01 ลิตร เมื่อคิดเป็นเปอร์เซ็นต์/ลิตร จะลดลงเท่ากับ -62.5%</t>
  </si>
  <si>
    <t>เดือนกรกฎาคม 2567</t>
  </si>
  <si>
    <t>รายละเอียด : ผลการใช้น้ำมันเชื้อเพลิง ประจำเดือน กรกฏาคม 2567 พบว่า ปริมาณการใช้น้ำมันเชื้อเพลิง เพิ่มขึ้น เมื่อเทียบกับปี 2566 จำนวน 18.22 ลิตร เมื่อคิดเป็นเปอร์เซ็นต์/ลิตร จะเพิ่มขึ้นเท่ากับ 36.1%</t>
  </si>
  <si>
    <t xml:space="preserve">เดือนสิงหาคม 2567      </t>
  </si>
  <si>
    <t>รายละเอียด : ผลการใช้น้ำมันเชื้อเพลิง ประจำเดือน สิงหาคม 2567 พบว่า ปริมาณการใช้น้ำมันเชื้อเพลิง เพิ่มขึ้น เมื่อเทียบกับปี 2566 จำนวน 34.92 ลิตร เมื่อคิดเป็นเปอร์เซ็นต์/ลิตร จะเพิ่มขึ้นเท่ากับ 69.2%</t>
  </si>
  <si>
    <t xml:space="preserve">เดือนกันยายน 2567        </t>
  </si>
  <si>
    <t>รายละเอียด : ผลการใช้น้ำมันเชื้อเพลิง ประจำเดือน กันยายน 2567 พบว่า ปริมาณการใช้น้ำมันเชื้อเพลิง เพิ่มขึ้น เมื่อเทียบกับปี 2566 จำนวน 76.95 ลิตร เมื่อคิดเป็นเปอร์เซ็นต์/ลิตร จะเพิ่มขึ้นเท่ากับ 149.5%</t>
  </si>
  <si>
    <t xml:space="preserve">เดือนตุลาคม 2567        </t>
  </si>
  <si>
    <t>รายละเอียด : ผลการใช้น้ำมันเชื้อเพลิง ประจำเดือน ตุลาคม 2567 พบว่า ปริมาณการใช้น้ำมันเชื้อเพลิง ลดลง เมื่อเทียบกับปี 2566 จำนวน 2.45 ลิตร เมื่อคิดเป็นเปอร์เซ็นต์/ลิตร จะลดลงเท่ากับ -4.1%</t>
  </si>
  <si>
    <t xml:space="preserve">เดือนพฤศจิกายน 2567        </t>
  </si>
  <si>
    <t>รายละเอียด : ผลการใช้น้ำมันเชื้อเพลิง ประจำเดือน พฤศจิกายน 2567 พบว่า ปริมาณการใช้น้ำมันเชื้อเพลิง ลดลง เมื่อเทียบกับปี 2566 จำนวน 4.0 ลิตร เมื่อคิดเป็นเปอร์เซ็นต์/ลิตร จะลดลงเท่ากับ -5.6%</t>
  </si>
  <si>
    <t xml:space="preserve">เดือนธันวาคม 2567        </t>
  </si>
  <si>
    <t>รายละเอียด : ผลการใช้น้ำมันเชื้อเพลิง ประจำเดือน ธันวาคม 2567 พบว่า ปริมาณการใช้น้ำมันเชื้อเพลิง ลดลง เมื่อเทียบกับปี 2566 จำนวน 58.26 ลิตร เมื่อคิดเป็นเปอร์เซ็นต์/ลิตร จะลดลงเท่ากับ -46.7%</t>
  </si>
  <si>
    <t>บันทึกการใช้เชื้อเพลิง</t>
  </si>
  <si>
    <t>วันที่ทำการบันทึก</t>
  </si>
  <si>
    <t>ปริมาณการใช้น้ำมันดีเซล
(ลิตร/เดือน)</t>
  </si>
  <si>
    <t>ปริมาณการใช้น้ำมันเบนซิน(ลิตร/เดือน)</t>
  </si>
  <si>
    <t>ค่าใช้จ่าย/เดือน (บาท)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</si>
  <si>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</si>
  <si>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</si>
  <si>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</si>
  <si>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</si>
  <si>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</si>
  <si>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</si>
  <si>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</si>
  <si>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</si>
  <si>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</si>
  <si>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</si>
  <si>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</si>
  <si>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</si>
  <si>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แผนการบำรุงรักษายานพาหนะ</t>
  </si>
  <si>
    <t>ลำดับ</t>
  </si>
  <si>
    <t>รายเอียด</t>
  </si>
  <si>
    <t>ความถี่</t>
  </si>
  <si>
    <t>ผู้รับผิดชอบ</t>
  </si>
  <si>
    <t>ตรวจเช็ครถยนต์ทุกคันก่อนการออกปฏิบัติงาน</t>
  </si>
  <si>
    <t>ทุกวัน</t>
  </si>
  <si>
    <t>√</t>
  </si>
  <si>
    <t>ผู้ปฏิบัติงาน - พนักงานขับรถยนต์</t>
  </si>
  <si>
    <t>นำรถยนต์เข้ารับบริการเพื่อตรวจเช็คตามระยะทาง</t>
  </si>
  <si>
    <t>2 ครั้ง/ปี</t>
  </si>
  <si>
    <t>รถยนต์ตู้หมายเลขทะเบียน นง-8438 เชียงใหม่</t>
  </si>
  <si>
    <t>รถยนต์กระบะสี่ประตูหมายเลขทะเบียน กล 6465 เชียงใหม่</t>
  </si>
  <si>
    <t>หมายเหตุ . หากผู้รับผิดชอบตรวจเช็ครถยนต์แล้วพบความผิดปกติ  ให้น้ำรถยนต์คันดังกล่าวเข้าศูนย์บริการเพื่อประเมินการซ่อมก่อนครบกำหนดตามแผนที่วางไวได้</t>
  </si>
  <si>
    <t>จดทำโดย.........................................................................</t>
  </si>
  <si>
    <t>อนุมัติโดย.........................................................................</t>
  </si>
  <si>
    <t xml:space="preserve">       (.............................................................)</t>
  </si>
  <si>
    <t>วันที่..........................................................................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</si>
</sst>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0.000"/>
  </numFmts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Cordia New"/>
      <family val="2"/>
    </font>
    <font>
      <sz val="10"/>
      <name val="Cordia New"/>
      <family val="2"/>
    </font>
    <font>
      <b/>
      <sz val="16"/>
      <name val="Cordia New"/>
      <family val="2"/>
    </font>
    <font>
      <b/>
      <sz val="20"/>
      <name val="Cordia New"/>
      <family val="2"/>
    </font>
    <font>
      <b/>
      <sz val="10"/>
      <name val="Cordia New"/>
      <family val="2"/>
    </font>
    <font>
      <sz val="16"/>
      <name val="Cordia New"/>
      <family val="2"/>
    </font>
    <font>
      <b/>
      <sz val="20"/>
      <name val="Cordia New"/>
      <family val="2"/>
      <charset val="222"/>
    </font>
    <font>
      <b/>
      <sz val="22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sz val="10"/>
      <name val="Arial"/>
      <charset val="222"/>
    </font>
    <font>
      <b/>
      <sz val="18"/>
      <name val="Cordia New"/>
      <family val="2"/>
      <charset val="222"/>
    </font>
    <font>
      <b/>
      <sz val="16"/>
      <color rgb="FF000000"/>
      <name val="Cordia New"/>
    </font>
    <font>
      <sz val="10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b/>
      <sz val="18"/>
      <name val="TH SarabunIT๙"/>
      <family val="2"/>
    </font>
    <font>
      <sz val="16"/>
      <name val="TH SarabunIT๙"/>
      <family val="2"/>
    </font>
    <font>
      <sz val="16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3" fillId="0" borderId="0"/>
    <xf numFmtId="9" fontId="13" fillId="0" borderId="0" applyFont="0" applyFill="0" applyBorder="0" applyAlignment="0" applyProtection="0"/>
  </cellStyleXfs>
  <cellXfs count="96">
    <xf numFmtId="0" fontId="0" fillId="0" borderId="0" xfId="0"/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/>
    <xf numFmtId="0" fontId="5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8" fillId="3" borderId="1" xfId="2" applyFont="1" applyFill="1" applyBorder="1"/>
    <xf numFmtId="164" fontId="8" fillId="2" borderId="1" xfId="2" applyFont="1" applyFill="1" applyBorder="1"/>
    <xf numFmtId="164" fontId="8" fillId="4" borderId="1" xfId="2" applyFont="1" applyFill="1" applyBorder="1"/>
    <xf numFmtId="165" fontId="8" fillId="2" borderId="2" xfId="3" applyNumberFormat="1" applyFont="1" applyFill="1" applyBorder="1" applyAlignment="1">
      <alignment horizontal="center" vertical="center" wrapText="1"/>
    </xf>
    <xf numFmtId="165" fontId="8" fillId="2" borderId="1" xfId="3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/>
    </xf>
    <xf numFmtId="166" fontId="8" fillId="2" borderId="0" xfId="1" applyNumberFormat="1" applyFont="1" applyFill="1"/>
    <xf numFmtId="0" fontId="8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4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9" fillId="2" borderId="0" xfId="4" applyFont="1" applyFill="1" applyAlignment="1">
      <alignment vertical="center"/>
    </xf>
    <xf numFmtId="0" fontId="9" fillId="5" borderId="0" xfId="4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4" applyFont="1" applyFill="1" applyAlignment="1">
      <alignment vertical="center"/>
    </xf>
    <xf numFmtId="0" fontId="11" fillId="2" borderId="0" xfId="4" applyFont="1" applyFill="1" applyAlignment="1">
      <alignment vertical="center" wrapText="1"/>
    </xf>
    <xf numFmtId="0" fontId="11" fillId="2" borderId="0" xfId="4" applyFont="1" applyFill="1" applyAlignment="1">
      <alignment vertical="center"/>
    </xf>
    <xf numFmtId="0" fontId="12" fillId="2" borderId="0" xfId="4" applyFont="1" applyFill="1" applyAlignment="1">
      <alignment vertical="center" wrapText="1"/>
    </xf>
    <xf numFmtId="0" fontId="11" fillId="2" borderId="0" xfId="4" applyFont="1" applyFill="1" applyAlignment="1">
      <alignment horizontal="left" vertical="center"/>
    </xf>
    <xf numFmtId="2" fontId="11" fillId="2" borderId="0" xfId="4" applyNumberFormat="1" applyFont="1" applyFill="1" applyAlignment="1">
      <alignment vertical="center"/>
    </xf>
    <xf numFmtId="0" fontId="12" fillId="3" borderId="0" xfId="1" applyFont="1" applyFill="1" applyAlignment="1">
      <alignment horizontal="center" vertical="center"/>
    </xf>
    <xf numFmtId="0" fontId="11" fillId="2" borderId="0" xfId="1" applyFont="1" applyFill="1"/>
    <xf numFmtId="0" fontId="5" fillId="2" borderId="1" xfId="5" applyFont="1" applyFill="1" applyBorder="1" applyAlignment="1">
      <alignment horizontal="center" vertical="center" wrapText="1"/>
    </xf>
    <xf numFmtId="164" fontId="8" fillId="6" borderId="1" xfId="2" applyFont="1" applyFill="1" applyBorder="1"/>
    <xf numFmtId="164" fontId="8" fillId="7" borderId="1" xfId="2" applyFont="1" applyFill="1" applyBorder="1"/>
    <xf numFmtId="165" fontId="8" fillId="2" borderId="2" xfId="6" applyNumberFormat="1" applyFont="1" applyFill="1" applyBorder="1" applyAlignment="1">
      <alignment horizontal="center" vertical="center" wrapText="1"/>
    </xf>
    <xf numFmtId="165" fontId="8" fillId="2" borderId="1" xfId="6" applyNumberFormat="1" applyFont="1" applyFill="1" applyBorder="1" applyAlignment="1">
      <alignment horizontal="center" vertical="center" wrapText="1"/>
    </xf>
    <xf numFmtId="2" fontId="8" fillId="7" borderId="1" xfId="2" applyNumberFormat="1" applyFont="1" applyFill="1" applyBorder="1"/>
    <xf numFmtId="12" fontId="8" fillId="2" borderId="1" xfId="2" applyNumberFormat="1" applyFont="1" applyFill="1" applyBorder="1"/>
    <xf numFmtId="0" fontId="12" fillId="2" borderId="0" xfId="1" applyFont="1" applyFill="1" applyAlignment="1">
      <alignment vertical="center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1" fillId="2" borderId="0" xfId="1" applyFont="1" applyFill="1" applyAlignment="1">
      <alignment vertical="center" wrapText="1"/>
    </xf>
    <xf numFmtId="2" fontId="11" fillId="2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6" fillId="8" borderId="3" xfId="5" applyFont="1" applyFill="1" applyBorder="1" applyAlignment="1">
      <alignment readingOrder="1"/>
    </xf>
    <xf numFmtId="0" fontId="16" fillId="8" borderId="4" xfId="5" applyFont="1" applyFill="1" applyBorder="1" applyAlignment="1">
      <alignment readingOrder="1"/>
    </xf>
    <xf numFmtId="0" fontId="17" fillId="8" borderId="4" xfId="5" applyFont="1" applyFill="1" applyBorder="1" applyAlignment="1">
      <alignment readingOrder="1"/>
    </xf>
    <xf numFmtId="0" fontId="16" fillId="0" borderId="4" xfId="5" applyFont="1" applyBorder="1" applyAlignment="1">
      <alignment readingOrder="1"/>
    </xf>
    <xf numFmtId="0" fontId="16" fillId="0" borderId="5" xfId="5" applyFont="1" applyBorder="1" applyAlignment="1">
      <alignment readingOrder="1"/>
    </xf>
    <xf numFmtId="0" fontId="13" fillId="0" borderId="0" xfId="5"/>
    <xf numFmtId="0" fontId="16" fillId="0" borderId="9" xfId="5" applyFont="1" applyBorder="1" applyAlignment="1">
      <alignment readingOrder="1"/>
    </xf>
    <xf numFmtId="0" fontId="16" fillId="0" borderId="10" xfId="5" applyFont="1" applyBorder="1" applyAlignment="1">
      <alignment readingOrder="1"/>
    </xf>
    <xf numFmtId="0" fontId="18" fillId="8" borderId="11" xfId="5" applyFont="1" applyFill="1" applyBorder="1" applyAlignment="1">
      <alignment horizontal="center" vertical="center" readingOrder="1"/>
    </xf>
    <xf numFmtId="0" fontId="18" fillId="8" borderId="12" xfId="5" applyFont="1" applyFill="1" applyBorder="1" applyAlignment="1">
      <alignment horizontal="center" vertical="center" wrapText="1" readingOrder="1"/>
    </xf>
    <xf numFmtId="0" fontId="17" fillId="8" borderId="11" xfId="5" applyFont="1" applyFill="1" applyBorder="1" applyAlignment="1">
      <alignment readingOrder="1"/>
    </xf>
    <xf numFmtId="0" fontId="17" fillId="8" borderId="12" xfId="5" applyFont="1" applyFill="1" applyBorder="1" applyAlignment="1">
      <alignment readingOrder="1"/>
    </xf>
    <xf numFmtId="167" fontId="17" fillId="8" borderId="12" xfId="5" applyNumberFormat="1" applyFont="1" applyFill="1" applyBorder="1" applyAlignment="1">
      <alignment readingOrder="1"/>
    </xf>
    <xf numFmtId="4" fontId="17" fillId="8" borderId="12" xfId="5" applyNumberFormat="1" applyFont="1" applyFill="1" applyBorder="1" applyAlignment="1">
      <alignment readingOrder="1"/>
    </xf>
    <xf numFmtId="0" fontId="16" fillId="8" borderId="12" xfId="5" applyFont="1" applyFill="1" applyBorder="1" applyAlignment="1">
      <alignment readingOrder="1"/>
    </xf>
    <xf numFmtId="167" fontId="16" fillId="8" borderId="12" xfId="5" applyNumberFormat="1" applyFont="1" applyFill="1" applyBorder="1" applyAlignment="1">
      <alignment readingOrder="1"/>
    </xf>
    <xf numFmtId="4" fontId="16" fillId="8" borderId="12" xfId="5" applyNumberFormat="1" applyFont="1" applyFill="1" applyBorder="1" applyAlignment="1">
      <alignment readingOrder="1"/>
    </xf>
    <xf numFmtId="0" fontId="18" fillId="9" borderId="11" xfId="5" applyFont="1" applyFill="1" applyBorder="1" applyAlignment="1">
      <alignment readingOrder="1"/>
    </xf>
    <xf numFmtId="0" fontId="16" fillId="9" borderId="12" xfId="5" applyFont="1" applyFill="1" applyBorder="1" applyAlignment="1">
      <alignment readingOrder="1"/>
    </xf>
    <xf numFmtId="0" fontId="18" fillId="9" borderId="12" xfId="5" applyFont="1" applyFill="1" applyBorder="1" applyAlignment="1">
      <alignment readingOrder="1"/>
    </xf>
    <xf numFmtId="4" fontId="18" fillId="9" borderId="12" xfId="5" applyNumberFormat="1" applyFont="1" applyFill="1" applyBorder="1" applyAlignment="1">
      <alignment readingOrder="1"/>
    </xf>
    <xf numFmtId="0" fontId="16" fillId="0" borderId="13" xfId="5" applyFont="1" applyBorder="1" applyAlignment="1">
      <alignment readingOrder="1"/>
    </xf>
    <xf numFmtId="0" fontId="16" fillId="0" borderId="14" xfId="5" applyFont="1" applyBorder="1" applyAlignment="1">
      <alignment readingOrder="1"/>
    </xf>
    <xf numFmtId="0" fontId="16" fillId="0" borderId="15" xfId="5" applyFont="1" applyBorder="1" applyAlignment="1">
      <alignment readingOrder="1"/>
    </xf>
    <xf numFmtId="0" fontId="16" fillId="0" borderId="12" xfId="5" applyFont="1" applyBorder="1" applyAlignment="1">
      <alignment readingOrder="1"/>
    </xf>
    <xf numFmtId="0" fontId="20" fillId="0" borderId="0" xfId="5" applyFont="1" applyAlignment="1">
      <alignment horizontal="center"/>
    </xf>
    <xf numFmtId="0" fontId="20" fillId="0" borderId="1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/>
    </xf>
    <xf numFmtId="0" fontId="20" fillId="0" borderId="1" xfId="5" applyFont="1" applyBorder="1" applyAlignment="1">
      <alignment horizontal="left"/>
    </xf>
    <xf numFmtId="0" fontId="21" fillId="0" borderId="1" xfId="5" applyFont="1" applyBorder="1" applyAlignment="1">
      <alignment horizontal="center"/>
    </xf>
    <xf numFmtId="0" fontId="18" fillId="8" borderId="6" xfId="5" applyFont="1" applyFill="1" applyBorder="1" applyAlignment="1">
      <alignment readingOrder="1"/>
    </xf>
    <xf numFmtId="0" fontId="18" fillId="8" borderId="7" xfId="5" applyFont="1" applyFill="1" applyBorder="1" applyAlignment="1">
      <alignment readingOrder="1"/>
    </xf>
    <xf numFmtId="0" fontId="18" fillId="8" borderId="8" xfId="5" applyFont="1" applyFill="1" applyBorder="1" applyAlignment="1">
      <alignment readingOrder="1"/>
    </xf>
    <xf numFmtId="0" fontId="12" fillId="2" borderId="0" xfId="4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10" fillId="3" borderId="0" xfId="1" applyFont="1" applyFill="1" applyAlignment="1">
      <alignment horizontal="center" vertical="center"/>
    </xf>
    <xf numFmtId="0" fontId="12" fillId="2" borderId="0" xfId="4" applyFont="1" applyFill="1" applyAlignment="1">
      <alignment vertical="center" wrapText="1"/>
    </xf>
    <xf numFmtId="0" fontId="9" fillId="5" borderId="0" xfId="1" applyFont="1" applyFill="1" applyAlignment="1">
      <alignment horizontal="center" vertical="center"/>
    </xf>
    <xf numFmtId="0" fontId="14" fillId="3" borderId="0" xfId="5" applyFont="1" applyFill="1" applyAlignment="1">
      <alignment horizontal="center" vertical="center"/>
    </xf>
    <xf numFmtId="0" fontId="12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left" vertical="center" wrapText="1"/>
    </xf>
    <xf numFmtId="0" fontId="20" fillId="0" borderId="16" xfId="5" applyFont="1" applyBorder="1" applyAlignment="1">
      <alignment horizontal="center" vertical="center" wrapText="1"/>
    </xf>
    <xf numFmtId="0" fontId="20" fillId="0" borderId="17" xfId="5" applyFont="1" applyBorder="1" applyAlignment="1">
      <alignment horizontal="center" vertical="center" wrapText="1"/>
    </xf>
    <xf numFmtId="0" fontId="20" fillId="0" borderId="18" xfId="5" applyFont="1" applyBorder="1" applyAlignment="1">
      <alignment horizontal="center" vertical="center" wrapText="1"/>
    </xf>
    <xf numFmtId="0" fontId="20" fillId="0" borderId="0" xfId="5" applyFont="1" applyAlignment="1">
      <alignment horizontal="center"/>
    </xf>
    <xf numFmtId="0" fontId="19" fillId="0" borderId="1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/>
    </xf>
  </cellXfs>
  <cellStyles count="7">
    <cellStyle name="Normal" xfId="0" builtinId="0"/>
    <cellStyle name="เปอร์เซ็นต์ 2" xfId="3" xr:uid="{617D03E1-64B2-466D-95C9-086260732163}"/>
    <cellStyle name="เปอร์เซ็นต์ 3" xfId="6" xr:uid="{1186DB28-CC81-476E-90D4-9DE0A754708A}"/>
    <cellStyle name="จุลภาค 2" xfId="2" xr:uid="{12CD902F-1970-4183-987A-27E77934F6A9}"/>
    <cellStyle name="ปกติ 2" xfId="1" xr:uid="{763B3220-88A4-43A1-A20A-6C628996B390}"/>
    <cellStyle name="ปกติ 3" xfId="4" xr:uid="{92725E29-CD0D-4068-B361-1C79319AB716}"/>
    <cellStyle name="ปกติ 4" xfId="5" xr:uid="{536C3BC3-D455-4430-9AF0-3A89DDEE1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เปรียบเทียบปริมาณการใช้น้ำมันเชื้อเพลิงระหว่างปี</a:t>
            </a:r>
            <a:r>
              <a:rPr lang="en-US"/>
              <a:t> 2568</a:t>
            </a:r>
            <a:r>
              <a:rPr lang="en-US" baseline="0"/>
              <a:t> </a:t>
            </a:r>
            <a:r>
              <a:rPr lang="th-TH"/>
              <a:t>กับ ปี </a:t>
            </a:r>
            <a:r>
              <a:rPr lang="en-US"/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'2569'!$C$4</c:f>
              <c:strCache>
                <c:ptCount val="1"/>
                <c:pt idx="0">
                  <c:v> (ลิตร)ปี2568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'2569'!$C$5:$C$17</c:f>
              <c:numCache>
                <c:formatCode>_-* #,##0.00_-;\-* #,##0.00_-;_-* "-"??_-;_-@_-</c:formatCode>
                <c:ptCount val="13"/>
                <c:pt idx="0">
                  <c:v>76.69</c:v>
                </c:pt>
                <c:pt idx="1">
                  <c:v>61.15</c:v>
                </c:pt>
                <c:pt idx="2">
                  <c:v>94.74</c:v>
                </c:pt>
                <c:pt idx="3">
                  <c:v>88.24</c:v>
                </c:pt>
                <c:pt idx="4">
                  <c:v>82</c:v>
                </c:pt>
                <c:pt idx="5">
                  <c:v>67.3</c:v>
                </c:pt>
                <c:pt idx="6">
                  <c:v>23.71</c:v>
                </c:pt>
                <c:pt idx="7">
                  <c:v>60.74</c:v>
                </c:pt>
                <c:pt idx="8">
                  <c:v>70.36</c:v>
                </c:pt>
                <c:pt idx="9">
                  <c:v>32.4</c:v>
                </c:pt>
                <c:pt idx="10">
                  <c:v>38.49</c:v>
                </c:pt>
                <c:pt idx="11">
                  <c:v>0</c:v>
                </c:pt>
                <c:pt idx="12">
                  <c:v>57.984999999999992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48-4841-8373-845005B7FD81}"/>
            </c:ext>
          </c:extLst>
        </c:ser>
        <c:ser>
          <c:idx val="1"/>
          <c:order val="1"/>
          <c:tx>
            <c:strRef>
              <c:f>'2569'!$G$4</c:f>
              <c:strCache>
                <c:ptCount val="1"/>
                <c:pt idx="0">
                  <c:v>(ลิตร)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'2569'!$G$5:$G$17</c:f>
              <c:numCache>
                <c:formatCode>_-* #,##0.00_-;\-* #,##0.00_-;_-* "-"??_-;_-@_-</c:formatCode>
                <c:ptCount val="13"/>
                <c:pt idx="0">
                  <c:v>82.436999999999998</c:v>
                </c:pt>
                <c:pt idx="1">
                  <c:v>23.460999999999999</c:v>
                </c:pt>
                <c:pt idx="2">
                  <c:v>39.180999999999997</c:v>
                </c:pt>
                <c:pt idx="3">
                  <c:v>39.072000000000003</c:v>
                </c:pt>
                <c:pt idx="4">
                  <c:v>48.893999999999998</c:v>
                </c:pt>
                <c:pt idx="5">
                  <c:v>106.788</c:v>
                </c:pt>
                <c:pt idx="6">
                  <c:v>56.54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33.031083333333335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48-4841-8373-845005B7F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76104271"/>
        <c:axId val="1"/>
      </c:barChart>
      <c:catAx>
        <c:axId val="167610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676104271"/>
        <c:crosses val="autoZero"/>
        <c:crossBetween val="between"/>
        <c:majorUnit val="1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633716862896864"/>
          <c:y val="0.89389503481486299"/>
          <c:w val="0.77250554455740295"/>
          <c:h val="8.902127936487280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เปรียบเทียบอัตราการใช้น้ำมันเชื้อเพลิงระหว่าง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'2569'!$E$4</c:f>
              <c:strCache>
                <c:ptCount val="1"/>
                <c:pt idx="0">
                  <c:v>(km/ลิตร) ปี 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'2569'!$E$5:$E$17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11.999999999999998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0</c:v>
                </c:pt>
                <c:pt idx="1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E-44ED-9623-91A0C584F6AC}"/>
            </c:ext>
          </c:extLst>
        </c:ser>
        <c:ser>
          <c:idx val="1"/>
          <c:order val="1"/>
          <c:tx>
            <c:strRef>
              <c:f>'2569'!$I$4</c:f>
              <c:strCache>
                <c:ptCount val="1"/>
                <c:pt idx="0">
                  <c:v>(km/ลิตร)ปี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'2569'!$I$5:$I$17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E-44ED-9623-91A0C584F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26146815"/>
        <c:axId val="1"/>
      </c:barChart>
      <c:catAx>
        <c:axId val="152614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526146815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844206441019517"/>
          <c:y val="0.92456124513098281"/>
          <c:w val="0.81769630928835313"/>
          <c:h val="5.66240366451008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เปรียบเทียบการใช้น้ำมันเชื้อเพลิงสะสม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........กับ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3037015233"/>
          <c:y val="3.347581552305961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AC7-46EB-8EC9-EAF06E63F6C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AC7-46EB-8EC9-EAF06E63F6C5}"/>
              </c:ext>
            </c:extLst>
          </c:dPt>
          <c:cat>
            <c:strRef>
              <c:f>('2569'!$C$4,'2569'!$G$4)</c:f>
              <c:strCache>
                <c:ptCount val="2"/>
                <c:pt idx="0">
                  <c:v> (ลิตร)ปี2568</c:v>
                </c:pt>
                <c:pt idx="1">
                  <c:v>(ลิตร) ปี 2569</c:v>
                </c:pt>
              </c:strCache>
            </c:strRef>
          </c:cat>
          <c:val>
            <c:numRef>
              <c:f>('2569'!$C$18,'2569'!$G$18)</c:f>
              <c:numCache>
                <c:formatCode>_-* #,##0.00_-;\-* #,##0.00_-;_-* "-"??_-;_-@_-</c:formatCode>
                <c:ptCount val="2"/>
                <c:pt idx="0">
                  <c:v>695.81999999999994</c:v>
                </c:pt>
                <c:pt idx="1">
                  <c:v>396.37300000000005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C7-46EB-8EC9-EAF06E63F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9801183"/>
        <c:axId val="1"/>
      </c:barChart>
      <c:catAx>
        <c:axId val="1669801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669801183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เปรียบเทียบอัตราการใช้น้ำมันเชื้อเพลิงระหว่างปี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797206952906"/>
          <c:y val="2.333344598019667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22-4FE2-BA5B-14965C6863A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622-4FE2-BA5B-14965C6863A6}"/>
              </c:ext>
            </c:extLst>
          </c:dPt>
          <c:cat>
            <c:strRef>
              <c:f>('2569'!$E$4,'2569'!$I$4)</c:f>
              <c:strCache>
                <c:ptCount val="2"/>
                <c:pt idx="0">
                  <c:v>(km/ลิตร) ปี 2568</c:v>
                </c:pt>
                <c:pt idx="1">
                  <c:v>(km/ลิตร)ปี 2569</c:v>
                </c:pt>
              </c:strCache>
            </c:strRef>
          </c:cat>
          <c:val>
            <c:numRef>
              <c:f>('2569'!$E$18,'2569'!$I$18)</c:f>
              <c:numCache>
                <c:formatCode>_-* #,##0.00_-;\-* #,##0.00_-;_-* "-"??_-;_-@_-</c:formatCode>
                <c:ptCount val="2"/>
                <c:pt idx="0">
                  <c:v>132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22-4FE2-BA5B-14965C686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9789183"/>
        <c:axId val="1"/>
      </c:barChart>
      <c:catAx>
        <c:axId val="1669789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669789183"/>
        <c:crosses val="autoZero"/>
        <c:crossBetween val="between"/>
        <c:majorUnit val="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เปรียบเทียบปริมาณการใช้น้ำมันเชื้อเพลิงระหว่างปี</a:t>
            </a:r>
            <a:r>
              <a:rPr lang="en-US"/>
              <a:t> 2566</a:t>
            </a:r>
            <a:r>
              <a:rPr lang="en-US" baseline="0"/>
              <a:t> </a:t>
            </a:r>
            <a:r>
              <a:rPr lang="th-TH"/>
              <a:t>กับ ปี </a:t>
            </a:r>
            <a:r>
              <a:rPr lang="en-US"/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'2568'!$C$4</c:f>
              <c:strCache>
                <c:ptCount val="1"/>
                <c:pt idx="0">
                  <c:v> (ลิตร)ปี 2567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'2568'!$C$5:$C$17</c:f>
              <c:numCache>
                <c:formatCode>_-* #,##0.00_-;\-* #,##0.00_-;_-* "-"??_-;_-@_-</c:formatCode>
                <c:ptCount val="13"/>
                <c:pt idx="0">
                  <c:v>71.650000000000006</c:v>
                </c:pt>
                <c:pt idx="1">
                  <c:v>116.53</c:v>
                </c:pt>
                <c:pt idx="2">
                  <c:v>117.5</c:v>
                </c:pt>
                <c:pt idx="3">
                  <c:v>37.549999999999997</c:v>
                </c:pt>
                <c:pt idx="4">
                  <c:v>22.83</c:v>
                </c:pt>
                <c:pt idx="5">
                  <c:v>59.89</c:v>
                </c:pt>
                <c:pt idx="6">
                  <c:v>68.7</c:v>
                </c:pt>
                <c:pt idx="7">
                  <c:v>85.39</c:v>
                </c:pt>
                <c:pt idx="8">
                  <c:v>128.43</c:v>
                </c:pt>
                <c:pt idx="9">
                  <c:v>57.5</c:v>
                </c:pt>
                <c:pt idx="10">
                  <c:v>67.69</c:v>
                </c:pt>
                <c:pt idx="11">
                  <c:v>66.540000000000006</c:v>
                </c:pt>
                <c:pt idx="12">
                  <c:v>75.016666666666666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2A-493D-8E07-5B6C24512A5C}"/>
            </c:ext>
          </c:extLst>
        </c:ser>
        <c:ser>
          <c:idx val="1"/>
          <c:order val="1"/>
          <c:tx>
            <c:strRef>
              <c:f>'2568'!$G$4</c:f>
              <c:strCache>
                <c:ptCount val="1"/>
                <c:pt idx="0">
                  <c:v>(ลิตร) ปี 2568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'2568'!$G$5:$G$17</c:f>
              <c:numCache>
                <c:formatCode>_-* #,##0.00_-;\-* #,##0.00_-;_-* "-"??_-;_-@_-</c:formatCode>
                <c:ptCount val="13"/>
                <c:pt idx="0">
                  <c:v>76.69</c:v>
                </c:pt>
                <c:pt idx="1">
                  <c:v>61.15</c:v>
                </c:pt>
                <c:pt idx="2">
                  <c:v>94.74</c:v>
                </c:pt>
                <c:pt idx="3">
                  <c:v>88.24</c:v>
                </c:pt>
                <c:pt idx="4">
                  <c:v>82</c:v>
                </c:pt>
                <c:pt idx="5">
                  <c:v>67.3</c:v>
                </c:pt>
                <c:pt idx="6">
                  <c:v>23.71</c:v>
                </c:pt>
                <c:pt idx="7">
                  <c:v>60.74</c:v>
                </c:pt>
                <c:pt idx="8">
                  <c:v>70.36</c:v>
                </c:pt>
                <c:pt idx="9">
                  <c:v>32.4</c:v>
                </c:pt>
                <c:pt idx="10">
                  <c:v>38.49</c:v>
                </c:pt>
                <c:pt idx="11" formatCode="0.00">
                  <c:v>0</c:v>
                </c:pt>
                <c:pt idx="12">
                  <c:v>57.984999999999992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2A-493D-8E07-5B6C24512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15533727"/>
        <c:axId val="1"/>
      </c:barChart>
      <c:catAx>
        <c:axId val="111553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33727"/>
        <c:crosses val="autoZero"/>
        <c:crossBetween val="between"/>
        <c:maj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3474925426606542E-2"/>
          <c:y val="0.89605303924165447"/>
          <c:w val="0.80863182161576985"/>
          <c:h val="8.868790483758337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เปรียบเทียบอัตราการใช้น้ำมันเชื้อเพลิงระหว่าง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2566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'2568'!$E$4</c:f>
              <c:strCache>
                <c:ptCount val="1"/>
                <c:pt idx="0">
                  <c:v>(km/ลิตร) ปี 2567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'2568'!$E$5:$E$17</c:f>
              <c:numCache>
                <c:formatCode>_-* #,##0.00_-;\-* #,##0.00_-;_-* "-"??_-;_-@_-</c:formatCode>
                <c:ptCount val="13"/>
                <c:pt idx="0">
                  <c:v>11.999999999999998</c:v>
                </c:pt>
                <c:pt idx="1">
                  <c:v>11.999999999999998</c:v>
                </c:pt>
                <c:pt idx="2">
                  <c:v>12</c:v>
                </c:pt>
                <c:pt idx="3">
                  <c:v>12.000000000000002</c:v>
                </c:pt>
                <c:pt idx="4">
                  <c:v>10.422689443714411</c:v>
                </c:pt>
                <c:pt idx="5">
                  <c:v>10.422608114877276</c:v>
                </c:pt>
                <c:pt idx="6">
                  <c:v>12.00160116448326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11.737241560256246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79-48A0-B5D1-E836B37AB8C3}"/>
            </c:ext>
          </c:extLst>
        </c:ser>
        <c:ser>
          <c:idx val="1"/>
          <c:order val="1"/>
          <c:tx>
            <c:strRef>
              <c:f>'2568'!$I$4</c:f>
              <c:strCache>
                <c:ptCount val="1"/>
                <c:pt idx="0">
                  <c:v>(km/ลิตร)ปี 2568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'2568'!$I$5:$I$17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11.999999999999998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 formatCode="#\ ?/?">
                  <c:v>0</c:v>
                </c:pt>
                <c:pt idx="12">
                  <c:v>12.000000000000002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79-48A0-B5D1-E836B37AB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15534687"/>
        <c:axId val="1"/>
      </c:barChart>
      <c:catAx>
        <c:axId val="111553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34687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134441093522029"/>
          <c:y val="0.92455801515376612"/>
          <c:w val="0.85695608466229356"/>
          <c:h val="5.660575446937055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เปรียบเทียบการใช้น้ำมันเชื้อเพลิงสะสม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2566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02047798116"/>
          <c:y val="3.34757237914068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B79-4493-8BA6-0EA93E0F300D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B79-4493-8BA6-0EA93E0F300D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('2568'!$C$4,'2568'!$G$4)</c:f>
              <c:strCache>
                <c:ptCount val="2"/>
                <c:pt idx="0">
                  <c:v> (ลิตร)ปี 2567</c:v>
                </c:pt>
                <c:pt idx="1">
                  <c:v>(ลิตร) ปี 2568</c:v>
                </c:pt>
              </c:strCache>
            </c:strRef>
          </c:cat>
          <c:val>
            <c:numRef>
              <c:f>('2568'!$C$18,'2568'!$G$18)</c:f>
              <c:numCache>
                <c:formatCode>_-* #,##0.00_-;\-* #,##0.00_-;_-* "-"??_-;_-@_-</c:formatCode>
                <c:ptCount val="2"/>
                <c:pt idx="0">
                  <c:v>900.2</c:v>
                </c:pt>
                <c:pt idx="1">
                  <c:v>695.81999999999994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79-4493-8BA6-0EA93E0F30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15540927"/>
        <c:axId val="1"/>
      </c:barChart>
      <c:catAx>
        <c:axId val="111554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40927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เปรียบเทียบปริมาณการใช้น้ำมันเชื้อเพลิงระหว่างปี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'2568'!$C$4</c:f>
              <c:strCache>
                <c:ptCount val="1"/>
                <c:pt idx="0">
                  <c:v> (ลิตร)ปี 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'2568'!$C$5:$C$17</c:f>
              <c:numCache>
                <c:formatCode>_-* #,##0.00_-;\-* #,##0.00_-;_-* "-"??_-;_-@_-</c:formatCode>
                <c:ptCount val="13"/>
                <c:pt idx="0">
                  <c:v>71.650000000000006</c:v>
                </c:pt>
                <c:pt idx="1">
                  <c:v>116.53</c:v>
                </c:pt>
                <c:pt idx="2">
                  <c:v>117.5</c:v>
                </c:pt>
                <c:pt idx="3">
                  <c:v>37.549999999999997</c:v>
                </c:pt>
                <c:pt idx="4">
                  <c:v>22.83</c:v>
                </c:pt>
                <c:pt idx="5">
                  <c:v>59.89</c:v>
                </c:pt>
                <c:pt idx="6">
                  <c:v>68.7</c:v>
                </c:pt>
                <c:pt idx="7">
                  <c:v>85.39</c:v>
                </c:pt>
                <c:pt idx="8">
                  <c:v>128.43</c:v>
                </c:pt>
                <c:pt idx="9">
                  <c:v>57.5</c:v>
                </c:pt>
                <c:pt idx="10">
                  <c:v>67.69</c:v>
                </c:pt>
                <c:pt idx="11">
                  <c:v>66.540000000000006</c:v>
                </c:pt>
                <c:pt idx="12">
                  <c:v>75.016666666666666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91-488D-99DC-5FFE8C74F436}"/>
            </c:ext>
          </c:extLst>
        </c:ser>
        <c:ser>
          <c:idx val="1"/>
          <c:order val="1"/>
          <c:tx>
            <c:strRef>
              <c:f>'2568'!$G$4</c:f>
              <c:strCache>
                <c:ptCount val="1"/>
                <c:pt idx="0">
                  <c:v>(ลิตร) 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'2568'!$G$5:$G$17</c:f>
              <c:numCache>
                <c:formatCode>_-* #,##0.00_-;\-* #,##0.00_-;_-* "-"??_-;_-@_-</c:formatCode>
                <c:ptCount val="13"/>
                <c:pt idx="0">
                  <c:v>76.69</c:v>
                </c:pt>
                <c:pt idx="1">
                  <c:v>61.15</c:v>
                </c:pt>
                <c:pt idx="2">
                  <c:v>94.74</c:v>
                </c:pt>
                <c:pt idx="3">
                  <c:v>88.24</c:v>
                </c:pt>
                <c:pt idx="4">
                  <c:v>82</c:v>
                </c:pt>
                <c:pt idx="5">
                  <c:v>67.3</c:v>
                </c:pt>
                <c:pt idx="6">
                  <c:v>23.71</c:v>
                </c:pt>
                <c:pt idx="7">
                  <c:v>60.74</c:v>
                </c:pt>
                <c:pt idx="8">
                  <c:v>70.36</c:v>
                </c:pt>
                <c:pt idx="9">
                  <c:v>32.4</c:v>
                </c:pt>
                <c:pt idx="10">
                  <c:v>38.49</c:v>
                </c:pt>
                <c:pt idx="11" formatCode="0.00">
                  <c:v>0</c:v>
                </c:pt>
                <c:pt idx="12">
                  <c:v>57.984999999999992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91-488D-99DC-5FFE8C74F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5016207"/>
        <c:axId val="1755008047"/>
      </c:barChart>
      <c:catAx>
        <c:axId val="1755016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5008047"/>
        <c:crosses val="autoZero"/>
        <c:auto val="1"/>
        <c:lblAlgn val="ctr"/>
        <c:lblOffset val="100"/>
        <c:noMultiLvlLbl val="0"/>
      </c:catAx>
      <c:valAx>
        <c:axId val="17550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5016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เปรียบเทียบการใช้น้ำมันเชื้อเพลิงสะสม 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DBA-4F77-96B2-B1DABA267E1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('2568'!$C$4,'2568'!$G$4)</c:f>
              <c:strCache>
                <c:ptCount val="2"/>
                <c:pt idx="0">
                  <c:v> (ลิตร)ปี 2567</c:v>
                </c:pt>
                <c:pt idx="1">
                  <c:v>(ลิตร) ปี 2568</c:v>
                </c:pt>
              </c:strCache>
            </c:strRef>
          </c:cat>
          <c:val>
            <c:numRef>
              <c:f>('2568'!$C$18,'2568'!$G$18)</c:f>
              <c:numCache>
                <c:formatCode>_-* #,##0.00_-;\-* #,##0.00_-;_-* "-"??_-;_-@_-</c:formatCode>
                <c:ptCount val="2"/>
                <c:pt idx="0">
                  <c:v>900.2</c:v>
                </c:pt>
                <c:pt idx="1">
                  <c:v>695.81999999999994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BA-4F77-96B2-B1DABA267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3971807"/>
        <c:axId val="1743969407"/>
      </c:barChart>
      <c:catAx>
        <c:axId val="174397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9407"/>
        <c:crosses val="autoZero"/>
        <c:auto val="1"/>
        <c:lblAlgn val="ctr"/>
        <c:lblOffset val="100"/>
        <c:noMultiLvlLbl val="0"/>
      </c:catAx>
      <c:valAx>
        <c:axId val="174396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71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เปรียบเทียบอัตราการใช้น้ำมันเชื้อเพลิงต่อลิตรระหว่าง 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'2568'!$E$4</c:f>
              <c:strCache>
                <c:ptCount val="1"/>
                <c:pt idx="0">
                  <c:v>(km/ลิตร) ปี 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'2568'!$E$5:$E$17</c:f>
              <c:numCache>
                <c:formatCode>_-* #,##0.00_-;\-* #,##0.00_-;_-* "-"??_-;_-@_-</c:formatCode>
                <c:ptCount val="13"/>
                <c:pt idx="0">
                  <c:v>11.999999999999998</c:v>
                </c:pt>
                <c:pt idx="1">
                  <c:v>11.999999999999998</c:v>
                </c:pt>
                <c:pt idx="2">
                  <c:v>12</c:v>
                </c:pt>
                <c:pt idx="3">
                  <c:v>12.000000000000002</c:v>
                </c:pt>
                <c:pt idx="4">
                  <c:v>10.422689443714411</c:v>
                </c:pt>
                <c:pt idx="5">
                  <c:v>10.422608114877276</c:v>
                </c:pt>
                <c:pt idx="6">
                  <c:v>12.00160116448326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11.737241560256246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B-4FE8-8920-68F01FDF65A2}"/>
            </c:ext>
          </c:extLst>
        </c:ser>
        <c:ser>
          <c:idx val="1"/>
          <c:order val="1"/>
          <c:tx>
            <c:strRef>
              <c:f>'2568'!$I$4</c:f>
              <c:strCache>
                <c:ptCount val="1"/>
                <c:pt idx="0">
                  <c:v>(km/ลิตร)ปี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'2568'!$I$5:$I$17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11.999999999999998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 formatCode="#\ ?/?">
                  <c:v>0</c:v>
                </c:pt>
                <c:pt idx="12">
                  <c:v>12.000000000000002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5B-4FE8-8920-68F01FDF6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3967487"/>
        <c:axId val="1743968927"/>
      </c:barChart>
      <c:catAx>
        <c:axId val="1743967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8927"/>
        <c:crosses val="autoZero"/>
        <c:auto val="1"/>
        <c:lblAlgn val="ctr"/>
        <c:lblOffset val="100"/>
        <c:noMultiLvlLbl val="0"/>
      </c:catAx>
      <c:valAx>
        <c:axId val="1743968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7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เปรียบเทียบปริมาณการใช้น้ำมันเชื้อเพลิงระหว่างปี</a:t>
            </a:r>
            <a:r>
              <a:rPr lang="en-US"/>
              <a:t> 2566</a:t>
            </a:r>
            <a:r>
              <a:rPr lang="en-US" baseline="0"/>
              <a:t> </a:t>
            </a:r>
            <a:r>
              <a:rPr lang="th-TH"/>
              <a:t>กับ ปี </a:t>
            </a:r>
            <a:r>
              <a:rPr lang="en-US"/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'2567'!$C$4</c:f>
              <c:strCache>
                <c:ptCount val="1"/>
                <c:pt idx="0">
                  <c:v> (ลิตร)ปี 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'2567'!$C$5:$C$17</c:f>
              <c:numCache>
                <c:formatCode>_-* #,##0.00_-;\-* #,##0.00_-;_-* "-"??_-;_-@_-</c:formatCode>
                <c:ptCount val="13"/>
                <c:pt idx="0">
                  <c:v>125.89</c:v>
                </c:pt>
                <c:pt idx="1">
                  <c:v>96.66</c:v>
                </c:pt>
                <c:pt idx="2">
                  <c:v>49.67</c:v>
                </c:pt>
                <c:pt idx="3">
                  <c:v>106.76</c:v>
                </c:pt>
                <c:pt idx="4">
                  <c:v>71.39</c:v>
                </c:pt>
                <c:pt idx="5">
                  <c:v>159.9</c:v>
                </c:pt>
                <c:pt idx="6">
                  <c:v>50.48</c:v>
                </c:pt>
                <c:pt idx="7">
                  <c:v>50.47</c:v>
                </c:pt>
                <c:pt idx="8">
                  <c:v>51.48</c:v>
                </c:pt>
                <c:pt idx="9">
                  <c:v>59.95</c:v>
                </c:pt>
                <c:pt idx="10">
                  <c:v>71.69</c:v>
                </c:pt>
                <c:pt idx="11">
                  <c:v>124.8</c:v>
                </c:pt>
                <c:pt idx="12">
                  <c:v>84.928333333333342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55-4181-BB7D-8C99EB2CA4C9}"/>
            </c:ext>
          </c:extLst>
        </c:ser>
        <c:ser>
          <c:idx val="1"/>
          <c:order val="1"/>
          <c:tx>
            <c:strRef>
              <c:f>'2567'!$G$4</c:f>
              <c:strCache>
                <c:ptCount val="1"/>
                <c:pt idx="0">
                  <c:v>(ลิตร) 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'2567'!$G$5:$G$17</c:f>
              <c:numCache>
                <c:formatCode>_-* #,##0.00_-;\-* #,##0.00_-;_-* "-"??_-;_-@_-</c:formatCode>
                <c:ptCount val="13"/>
                <c:pt idx="0">
                  <c:v>71.650000000000006</c:v>
                </c:pt>
                <c:pt idx="1">
                  <c:v>116.53</c:v>
                </c:pt>
                <c:pt idx="2">
                  <c:v>117.5</c:v>
                </c:pt>
                <c:pt idx="3">
                  <c:v>37.549999999999997</c:v>
                </c:pt>
                <c:pt idx="4">
                  <c:v>22.83</c:v>
                </c:pt>
                <c:pt idx="5">
                  <c:v>59.89</c:v>
                </c:pt>
                <c:pt idx="6">
                  <c:v>68.7</c:v>
                </c:pt>
                <c:pt idx="7">
                  <c:v>85.39</c:v>
                </c:pt>
                <c:pt idx="8">
                  <c:v>128.43</c:v>
                </c:pt>
                <c:pt idx="9">
                  <c:v>57.5</c:v>
                </c:pt>
                <c:pt idx="10">
                  <c:v>67.69</c:v>
                </c:pt>
                <c:pt idx="11">
                  <c:v>66.540000000000006</c:v>
                </c:pt>
                <c:pt idx="12">
                  <c:v>75.016666666666666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55-4181-BB7D-8C99EB2CA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15533727"/>
        <c:axId val="1"/>
      </c:barChart>
      <c:catAx>
        <c:axId val="1115533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33727"/>
        <c:crosses val="autoZero"/>
        <c:crossBetween val="between"/>
        <c:maj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3474925426606542E-2"/>
          <c:y val="0.89605303924165447"/>
          <c:w val="0.80863182161576985"/>
          <c:h val="8.868790483758337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เปรียบเทียบอัตราการใช้น้ำมันเชื้อเพลิงระหว่าง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2566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'2567'!$E$4</c:f>
              <c:strCache>
                <c:ptCount val="1"/>
                <c:pt idx="0">
                  <c:v>(km/ลิตร) ปี 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'2567'!$E$5:$E$17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11.000413821642871</c:v>
                </c:pt>
                <c:pt idx="2">
                  <c:v>11.999999999999998</c:v>
                </c:pt>
                <c:pt idx="3">
                  <c:v>11.999999999999998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11.976421636615813</c:v>
                </c:pt>
                <c:pt idx="8">
                  <c:v>10.5</c:v>
                </c:pt>
                <c:pt idx="9">
                  <c:v>10.933277731442869</c:v>
                </c:pt>
                <c:pt idx="10">
                  <c:v>11</c:v>
                </c:pt>
                <c:pt idx="11">
                  <c:v>10.799999999999999</c:v>
                </c:pt>
                <c:pt idx="12">
                  <c:v>11.51750943247513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E0-43C4-8E28-611D8A23AEAD}"/>
            </c:ext>
          </c:extLst>
        </c:ser>
        <c:ser>
          <c:idx val="1"/>
          <c:order val="1"/>
          <c:tx>
            <c:strRef>
              <c:f>'2567'!$I$4</c:f>
              <c:strCache>
                <c:ptCount val="1"/>
                <c:pt idx="0">
                  <c:v>(km/ลิตร)ปี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'2567'!$I$5:$I$17</c:f>
              <c:numCache>
                <c:formatCode>_-* #,##0.00_-;\-* #,##0.00_-;_-* "-"??_-;_-@_-</c:formatCode>
                <c:ptCount val="13"/>
                <c:pt idx="0">
                  <c:v>11.999999999999998</c:v>
                </c:pt>
                <c:pt idx="1">
                  <c:v>11.999999999999998</c:v>
                </c:pt>
                <c:pt idx="2">
                  <c:v>12</c:v>
                </c:pt>
                <c:pt idx="3">
                  <c:v>12.000000000000002</c:v>
                </c:pt>
                <c:pt idx="4">
                  <c:v>10.422689443714411</c:v>
                </c:pt>
                <c:pt idx="5">
                  <c:v>10.422608114877276</c:v>
                </c:pt>
                <c:pt idx="6">
                  <c:v>12.00160116448326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11.855176627416132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E0-43C4-8E28-611D8A23A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15534687"/>
        <c:axId val="1"/>
      </c:barChart>
      <c:catAx>
        <c:axId val="111553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34687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134441093522029"/>
          <c:y val="0.92455801515376612"/>
          <c:w val="0.85695608466229356"/>
          <c:h val="5.660575446937055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เปรียบเทียบการใช้น้ำมันเชื้อเพลิงสะสม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2566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02047798116"/>
          <c:y val="3.34757237914068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6AB-44A7-A9FA-9ECB71A34AB5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6AB-44A7-A9FA-9ECB71A34AB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('2567'!$C$4,'2567'!$G$4)</c:f>
              <c:strCache>
                <c:ptCount val="2"/>
                <c:pt idx="0">
                  <c:v> (ลิตร)ปี 2566</c:v>
                </c:pt>
                <c:pt idx="1">
                  <c:v>(ลิตร) ปี 2567</c:v>
                </c:pt>
              </c:strCache>
            </c:strRef>
          </c:cat>
          <c:val>
            <c:numRef>
              <c:f>('2567'!$C$18,'2567'!$G$18)</c:f>
              <c:numCache>
                <c:formatCode>_-* #,##0.00_-;\-* #,##0.00_-;_-* "-"??_-;_-@_-</c:formatCode>
                <c:ptCount val="2"/>
                <c:pt idx="0">
                  <c:v>1019.1400000000001</c:v>
                </c:pt>
                <c:pt idx="1">
                  <c:v>900.2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AB-44A7-A9FA-9ECB71A34AB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15540927"/>
        <c:axId val="1"/>
      </c:barChart>
      <c:catAx>
        <c:axId val="111554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115540927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เปรียบเทียบปริมาณการใช้น้ำมันเชื้อเพลิงระหว่างปี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2566 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'2567'!$C$4</c:f>
              <c:strCache>
                <c:ptCount val="1"/>
                <c:pt idx="0">
                  <c:v> (ลิตร)ปี 2566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'2567'!$C$5:$C$17</c:f>
              <c:numCache>
                <c:formatCode>_-* #,##0.00_-;\-* #,##0.00_-;_-* "-"??_-;_-@_-</c:formatCode>
                <c:ptCount val="13"/>
                <c:pt idx="0">
                  <c:v>125.89</c:v>
                </c:pt>
                <c:pt idx="1">
                  <c:v>96.66</c:v>
                </c:pt>
                <c:pt idx="2">
                  <c:v>49.67</c:v>
                </c:pt>
                <c:pt idx="3">
                  <c:v>106.76</c:v>
                </c:pt>
                <c:pt idx="4">
                  <c:v>71.39</c:v>
                </c:pt>
                <c:pt idx="5">
                  <c:v>159.9</c:v>
                </c:pt>
                <c:pt idx="6">
                  <c:v>50.48</c:v>
                </c:pt>
                <c:pt idx="7">
                  <c:v>50.47</c:v>
                </c:pt>
                <c:pt idx="8">
                  <c:v>51.48</c:v>
                </c:pt>
                <c:pt idx="9">
                  <c:v>59.95</c:v>
                </c:pt>
                <c:pt idx="10">
                  <c:v>71.69</c:v>
                </c:pt>
                <c:pt idx="11">
                  <c:v>124.8</c:v>
                </c:pt>
                <c:pt idx="12">
                  <c:v>84.928333333333342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8E-4807-9529-F1B4813CF828}"/>
            </c:ext>
          </c:extLst>
        </c:ser>
        <c:ser>
          <c:idx val="1"/>
          <c:order val="1"/>
          <c:tx>
            <c:strRef>
              <c:f>'2567'!$G$4</c:f>
              <c:strCache>
                <c:ptCount val="1"/>
                <c:pt idx="0">
                  <c:v>(ลิตร) ปี 2567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'2567'!$G$5:$G$17</c:f>
              <c:numCache>
                <c:formatCode>_-* #,##0.00_-;\-* #,##0.00_-;_-* "-"??_-;_-@_-</c:formatCode>
                <c:ptCount val="13"/>
                <c:pt idx="0">
                  <c:v>71.650000000000006</c:v>
                </c:pt>
                <c:pt idx="1">
                  <c:v>116.53</c:v>
                </c:pt>
                <c:pt idx="2">
                  <c:v>117.5</c:v>
                </c:pt>
                <c:pt idx="3">
                  <c:v>37.549999999999997</c:v>
                </c:pt>
                <c:pt idx="4">
                  <c:v>22.83</c:v>
                </c:pt>
                <c:pt idx="5">
                  <c:v>59.89</c:v>
                </c:pt>
                <c:pt idx="6">
                  <c:v>68.7</c:v>
                </c:pt>
                <c:pt idx="7">
                  <c:v>85.39</c:v>
                </c:pt>
                <c:pt idx="8">
                  <c:v>128.43</c:v>
                </c:pt>
                <c:pt idx="9">
                  <c:v>57.5</c:v>
                </c:pt>
                <c:pt idx="10">
                  <c:v>67.69</c:v>
                </c:pt>
                <c:pt idx="11">
                  <c:v>66.540000000000006</c:v>
                </c:pt>
                <c:pt idx="12">
                  <c:v>75.016666666666666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8E-4807-9529-F1B4813CF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55016207"/>
        <c:axId val="1755008047"/>
      </c:barChart>
      <c:catAx>
        <c:axId val="1755016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5008047"/>
        <c:crosses val="autoZero"/>
        <c:auto val="1"/>
        <c:lblAlgn val="ctr"/>
        <c:lblOffset val="100"/>
        <c:noMultiLvlLbl val="0"/>
      </c:catAx>
      <c:valAx>
        <c:axId val="1755008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5016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เปรียบเทียบการใช้น้ำมันเชื้อเพลิงสะสม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>
              <a:defRPr/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2566 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9CC-43C9-985F-B7D3B8CA4A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('2567'!$C$4,'2567'!$G$4)</c:f>
              <c:strCache>
                <c:ptCount val="2"/>
                <c:pt idx="0">
                  <c:v> (ลิตร)ปี 2566</c:v>
                </c:pt>
                <c:pt idx="1">
                  <c:v>(ลิตร) ปี 2567</c:v>
                </c:pt>
              </c:strCache>
            </c:strRef>
          </c:cat>
          <c:val>
            <c:numRef>
              <c:f>('2567'!$C$18,'2567'!$G$18)</c:f>
              <c:numCache>
                <c:formatCode>_-* #,##0.00_-;\-* #,##0.00_-;_-* "-"??_-;_-@_-</c:formatCode>
                <c:ptCount val="2"/>
                <c:pt idx="0">
                  <c:v>1019.1400000000001</c:v>
                </c:pt>
                <c:pt idx="1">
                  <c:v>900.2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CC-43C9-985F-B7D3B8CA4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3971807"/>
        <c:axId val="1743969407"/>
      </c:barChart>
      <c:catAx>
        <c:axId val="1743971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9407"/>
        <c:crosses val="autoZero"/>
        <c:auto val="1"/>
        <c:lblAlgn val="ctr"/>
        <c:lblOffset val="100"/>
        <c:noMultiLvlLbl val="0"/>
      </c:catAx>
      <c:valAx>
        <c:axId val="1743969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71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เปรียบเทียบอัตราการใช้น้ำมันเชื้อเพลิงต่อลิตรระหว่าง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</a:t>
            </a: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2566 </a:t>
            </a:r>
            <a:r>
              <a:rPr lang="th-TH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'2567'!$E$4</c:f>
              <c:strCache>
                <c:ptCount val="1"/>
                <c:pt idx="0">
                  <c:v>(km/ลิตร) ปี 2566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'2567'!$E$5:$E$17</c:f>
              <c:numCache>
                <c:formatCode>_-* #,##0.00_-;\-* #,##0.00_-;_-* "-"??_-;_-@_-</c:formatCode>
                <c:ptCount val="13"/>
                <c:pt idx="0">
                  <c:v>12</c:v>
                </c:pt>
                <c:pt idx="1">
                  <c:v>11.000413821642871</c:v>
                </c:pt>
                <c:pt idx="2">
                  <c:v>11.999999999999998</c:v>
                </c:pt>
                <c:pt idx="3">
                  <c:v>11.999999999999998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11.976421636615813</c:v>
                </c:pt>
                <c:pt idx="8">
                  <c:v>10.5</c:v>
                </c:pt>
                <c:pt idx="9">
                  <c:v>10.933277731442869</c:v>
                </c:pt>
                <c:pt idx="10">
                  <c:v>11</c:v>
                </c:pt>
                <c:pt idx="11">
                  <c:v>10.799999999999999</c:v>
                </c:pt>
                <c:pt idx="12">
                  <c:v>11.51750943247513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B-4D18-B0C7-C5974C0E1C08}"/>
            </c:ext>
          </c:extLst>
        </c:ser>
        <c:ser>
          <c:idx val="1"/>
          <c:order val="1"/>
          <c:tx>
            <c:strRef>
              <c:f>'2567'!$I$4</c:f>
              <c:strCache>
                <c:ptCount val="1"/>
                <c:pt idx="0">
                  <c:v>(km/ลิตร)ปี 2567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'2567'!$I$5:$I$17</c:f>
              <c:numCache>
                <c:formatCode>_-* #,##0.00_-;\-* #,##0.00_-;_-* "-"??_-;_-@_-</c:formatCode>
                <c:ptCount val="13"/>
                <c:pt idx="0">
                  <c:v>11.999999999999998</c:v>
                </c:pt>
                <c:pt idx="1">
                  <c:v>11.999999999999998</c:v>
                </c:pt>
                <c:pt idx="2">
                  <c:v>12</c:v>
                </c:pt>
                <c:pt idx="3">
                  <c:v>12.000000000000002</c:v>
                </c:pt>
                <c:pt idx="4">
                  <c:v>10.422689443714411</c:v>
                </c:pt>
                <c:pt idx="5">
                  <c:v>10.422608114877276</c:v>
                </c:pt>
                <c:pt idx="6">
                  <c:v>12.00160116448326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11.855176627416132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B-4D18-B0C7-C5974C0E1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3967487"/>
        <c:axId val="1743968927"/>
      </c:barChart>
      <c:catAx>
        <c:axId val="1743967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8927"/>
        <c:crosses val="autoZero"/>
        <c:auto val="1"/>
        <c:lblAlgn val="ctr"/>
        <c:lblOffset val="100"/>
        <c:noMultiLvlLbl val="0"/>
      </c:catAx>
      <c:valAx>
        <c:axId val="1743968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3967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19</xdr:row>
      <xdr:rowOff>12700</xdr:rowOff>
    </xdr:from>
    <xdr:to>
      <xdr:col>8</xdr:col>
      <xdr:colOff>228600</xdr:colOff>
      <xdr:row>29</xdr:row>
      <xdr:rowOff>54429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2A2476B5-623A-4089-85E6-60BD89AC1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54429</xdr:colOff>
      <xdr:row>29</xdr:row>
      <xdr:rowOff>136979</xdr:rowOff>
    </xdr:from>
    <xdr:to>
      <xdr:col>8</xdr:col>
      <xdr:colOff>206829</xdr:colOff>
      <xdr:row>39</xdr:row>
      <xdr:rowOff>108857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6149B081-AFD4-4FEA-999B-B4242C477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292100</xdr:colOff>
      <xdr:row>19</xdr:row>
      <xdr:rowOff>4537</xdr:rowOff>
    </xdr:from>
    <xdr:to>
      <xdr:col>11</xdr:col>
      <xdr:colOff>571500</xdr:colOff>
      <xdr:row>29</xdr:row>
      <xdr:rowOff>63501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D7E89D92-A497-4E01-BD92-E8A602824A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283028</xdr:colOff>
      <xdr:row>29</xdr:row>
      <xdr:rowOff>134258</xdr:rowOff>
    </xdr:from>
    <xdr:to>
      <xdr:col>11</xdr:col>
      <xdr:colOff>537028</xdr:colOff>
      <xdr:row>39</xdr:row>
      <xdr:rowOff>127001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75CA9720-3CA8-4D88-88A0-E71DA40AE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625929</xdr:colOff>
      <xdr:row>47</xdr:row>
      <xdr:rowOff>72573</xdr:rowOff>
    </xdr:from>
    <xdr:to>
      <xdr:col>3</xdr:col>
      <xdr:colOff>9071</xdr:colOff>
      <xdr:row>47</xdr:row>
      <xdr:rowOff>326573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6E8B805-5313-4794-A7A3-4A29D4481D3B}"/>
            </a:ext>
          </a:extLst>
        </xdr:cNvPr>
        <xdr:cNvSpPr/>
      </xdr:nvSpPr>
      <xdr:spPr>
        <a:xfrm>
          <a:off x="1835604" y="14798223"/>
          <a:ext cx="154667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47</xdr:row>
      <xdr:rowOff>61688</xdr:rowOff>
    </xdr:from>
    <xdr:to>
      <xdr:col>5</xdr:col>
      <xdr:colOff>723900</xdr:colOff>
      <xdr:row>47</xdr:row>
      <xdr:rowOff>315688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A6EB7264-57BF-4A6F-A3E4-02D957E36C31}"/>
            </a:ext>
          </a:extLst>
        </xdr:cNvPr>
        <xdr:cNvSpPr/>
      </xdr:nvSpPr>
      <xdr:spPr>
        <a:xfrm>
          <a:off x="3985079" y="1478733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51</xdr:row>
      <xdr:rowOff>72573</xdr:rowOff>
    </xdr:from>
    <xdr:to>
      <xdr:col>2</xdr:col>
      <xdr:colOff>861786</xdr:colOff>
      <xdr:row>51</xdr:row>
      <xdr:rowOff>326573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705BDCA-06D1-4892-8149-F646264CA48D}"/>
            </a:ext>
          </a:extLst>
        </xdr:cNvPr>
        <xdr:cNvSpPr/>
      </xdr:nvSpPr>
      <xdr:spPr>
        <a:xfrm>
          <a:off x="1808390" y="1706517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51</xdr:row>
      <xdr:rowOff>61688</xdr:rowOff>
    </xdr:from>
    <xdr:to>
      <xdr:col>5</xdr:col>
      <xdr:colOff>723900</xdr:colOff>
      <xdr:row>51</xdr:row>
      <xdr:rowOff>315688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E544A9E3-7AB5-4A51-BD41-C509855CF100}"/>
            </a:ext>
          </a:extLst>
        </xdr:cNvPr>
        <xdr:cNvSpPr/>
      </xdr:nvSpPr>
      <xdr:spPr>
        <a:xfrm>
          <a:off x="3985079" y="1705428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55</xdr:row>
      <xdr:rowOff>72573</xdr:rowOff>
    </xdr:from>
    <xdr:to>
      <xdr:col>2</xdr:col>
      <xdr:colOff>861786</xdr:colOff>
      <xdr:row>55</xdr:row>
      <xdr:rowOff>326573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22ABDFEA-122A-4705-96F9-14C359B35222}"/>
            </a:ext>
          </a:extLst>
        </xdr:cNvPr>
        <xdr:cNvSpPr/>
      </xdr:nvSpPr>
      <xdr:spPr>
        <a:xfrm>
          <a:off x="1808390" y="1933212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55</xdr:row>
      <xdr:rowOff>61688</xdr:rowOff>
    </xdr:from>
    <xdr:to>
      <xdr:col>5</xdr:col>
      <xdr:colOff>723900</xdr:colOff>
      <xdr:row>55</xdr:row>
      <xdr:rowOff>315688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263D75AA-4E00-4CD2-9CCF-58D7081F5BDB}"/>
            </a:ext>
          </a:extLst>
        </xdr:cNvPr>
        <xdr:cNvSpPr/>
      </xdr:nvSpPr>
      <xdr:spPr>
        <a:xfrm>
          <a:off x="3985079" y="1932123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59</xdr:row>
      <xdr:rowOff>72573</xdr:rowOff>
    </xdr:from>
    <xdr:to>
      <xdr:col>2</xdr:col>
      <xdr:colOff>861786</xdr:colOff>
      <xdr:row>59</xdr:row>
      <xdr:rowOff>326573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4ABB3161-370E-4970-B44F-44E12B30B55D}"/>
            </a:ext>
          </a:extLst>
        </xdr:cNvPr>
        <xdr:cNvSpPr/>
      </xdr:nvSpPr>
      <xdr:spPr>
        <a:xfrm>
          <a:off x="1808390" y="2159907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59</xdr:row>
      <xdr:rowOff>61688</xdr:rowOff>
    </xdr:from>
    <xdr:to>
      <xdr:col>5</xdr:col>
      <xdr:colOff>723900</xdr:colOff>
      <xdr:row>59</xdr:row>
      <xdr:rowOff>315688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24003D3B-2F71-48D6-993E-707D1B7872BD}"/>
            </a:ext>
          </a:extLst>
        </xdr:cNvPr>
        <xdr:cNvSpPr/>
      </xdr:nvSpPr>
      <xdr:spPr>
        <a:xfrm>
          <a:off x="3985079" y="2158818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63</xdr:row>
      <xdr:rowOff>72573</xdr:rowOff>
    </xdr:from>
    <xdr:to>
      <xdr:col>2</xdr:col>
      <xdr:colOff>861786</xdr:colOff>
      <xdr:row>63</xdr:row>
      <xdr:rowOff>326573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7ABC215E-3F96-4E81-91C1-F5630FE4A9B0}"/>
            </a:ext>
          </a:extLst>
        </xdr:cNvPr>
        <xdr:cNvSpPr/>
      </xdr:nvSpPr>
      <xdr:spPr>
        <a:xfrm>
          <a:off x="1808390" y="2386602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63</xdr:row>
      <xdr:rowOff>61688</xdr:rowOff>
    </xdr:from>
    <xdr:to>
      <xdr:col>5</xdr:col>
      <xdr:colOff>723900</xdr:colOff>
      <xdr:row>63</xdr:row>
      <xdr:rowOff>315688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C80090A1-F9BD-40ED-9512-2A89B04D7A3A}"/>
            </a:ext>
          </a:extLst>
        </xdr:cNvPr>
        <xdr:cNvSpPr/>
      </xdr:nvSpPr>
      <xdr:spPr>
        <a:xfrm>
          <a:off x="3985079" y="2385513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67</xdr:row>
      <xdr:rowOff>72573</xdr:rowOff>
    </xdr:from>
    <xdr:to>
      <xdr:col>2</xdr:col>
      <xdr:colOff>861786</xdr:colOff>
      <xdr:row>67</xdr:row>
      <xdr:rowOff>326573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F3464FB4-F100-4A95-AEB9-BA641FF9FA3B}"/>
            </a:ext>
          </a:extLst>
        </xdr:cNvPr>
        <xdr:cNvSpPr/>
      </xdr:nvSpPr>
      <xdr:spPr>
        <a:xfrm>
          <a:off x="1808390" y="2613297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67</xdr:row>
      <xdr:rowOff>61688</xdr:rowOff>
    </xdr:from>
    <xdr:to>
      <xdr:col>5</xdr:col>
      <xdr:colOff>723900</xdr:colOff>
      <xdr:row>67</xdr:row>
      <xdr:rowOff>315688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17F604A-FB4D-447D-B95C-A9CA15218F1D}"/>
            </a:ext>
          </a:extLst>
        </xdr:cNvPr>
        <xdr:cNvSpPr/>
      </xdr:nvSpPr>
      <xdr:spPr>
        <a:xfrm>
          <a:off x="3985079" y="2612208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71</xdr:row>
      <xdr:rowOff>72573</xdr:rowOff>
    </xdr:from>
    <xdr:to>
      <xdr:col>2</xdr:col>
      <xdr:colOff>861786</xdr:colOff>
      <xdr:row>71</xdr:row>
      <xdr:rowOff>326573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3D01CF8E-DAB2-416A-862C-0E3C33AD6FAD}"/>
            </a:ext>
          </a:extLst>
        </xdr:cNvPr>
        <xdr:cNvSpPr/>
      </xdr:nvSpPr>
      <xdr:spPr>
        <a:xfrm>
          <a:off x="1808390" y="2839992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71</xdr:row>
      <xdr:rowOff>61688</xdr:rowOff>
    </xdr:from>
    <xdr:to>
      <xdr:col>5</xdr:col>
      <xdr:colOff>723900</xdr:colOff>
      <xdr:row>71</xdr:row>
      <xdr:rowOff>315688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372BF351-CC39-4AF5-9DE5-67A4A4EFC0C9}"/>
            </a:ext>
          </a:extLst>
        </xdr:cNvPr>
        <xdr:cNvSpPr/>
      </xdr:nvSpPr>
      <xdr:spPr>
        <a:xfrm>
          <a:off x="3985079" y="2838903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75</xdr:row>
      <xdr:rowOff>72573</xdr:rowOff>
    </xdr:from>
    <xdr:to>
      <xdr:col>2</xdr:col>
      <xdr:colOff>861786</xdr:colOff>
      <xdr:row>75</xdr:row>
      <xdr:rowOff>326573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19577B37-CD46-425E-86BE-579A46E7B7F6}"/>
            </a:ext>
          </a:extLst>
        </xdr:cNvPr>
        <xdr:cNvSpPr/>
      </xdr:nvSpPr>
      <xdr:spPr>
        <a:xfrm>
          <a:off x="1808390" y="30295398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75</xdr:row>
      <xdr:rowOff>61688</xdr:rowOff>
    </xdr:from>
    <xdr:to>
      <xdr:col>5</xdr:col>
      <xdr:colOff>723900</xdr:colOff>
      <xdr:row>75</xdr:row>
      <xdr:rowOff>315688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0C3E82C7-5EFA-4951-868C-B599BEB9134C}"/>
            </a:ext>
          </a:extLst>
        </xdr:cNvPr>
        <xdr:cNvSpPr/>
      </xdr:nvSpPr>
      <xdr:spPr>
        <a:xfrm>
          <a:off x="3985079" y="30284513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79</xdr:row>
      <xdr:rowOff>72573</xdr:rowOff>
    </xdr:from>
    <xdr:to>
      <xdr:col>2</xdr:col>
      <xdr:colOff>861786</xdr:colOff>
      <xdr:row>79</xdr:row>
      <xdr:rowOff>326573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739FE5FB-540C-4B49-B069-CD0631A07686}"/>
            </a:ext>
          </a:extLst>
        </xdr:cNvPr>
        <xdr:cNvSpPr/>
      </xdr:nvSpPr>
      <xdr:spPr>
        <a:xfrm>
          <a:off x="1808390" y="3219087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79</xdr:row>
      <xdr:rowOff>61688</xdr:rowOff>
    </xdr:from>
    <xdr:to>
      <xdr:col>5</xdr:col>
      <xdr:colOff>723900</xdr:colOff>
      <xdr:row>79</xdr:row>
      <xdr:rowOff>315688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D9BE5746-B21E-4BCB-B53E-1C03D70D809D}"/>
            </a:ext>
          </a:extLst>
        </xdr:cNvPr>
        <xdr:cNvSpPr/>
      </xdr:nvSpPr>
      <xdr:spPr>
        <a:xfrm>
          <a:off x="3985079" y="3217998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83</xdr:row>
      <xdr:rowOff>72573</xdr:rowOff>
    </xdr:from>
    <xdr:to>
      <xdr:col>2</xdr:col>
      <xdr:colOff>861786</xdr:colOff>
      <xdr:row>83</xdr:row>
      <xdr:rowOff>326573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5B89D1C8-B844-41E5-AF17-19276E858A20}"/>
            </a:ext>
          </a:extLst>
        </xdr:cNvPr>
        <xdr:cNvSpPr/>
      </xdr:nvSpPr>
      <xdr:spPr>
        <a:xfrm>
          <a:off x="1808390" y="34086348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83</xdr:row>
      <xdr:rowOff>61688</xdr:rowOff>
    </xdr:from>
    <xdr:to>
      <xdr:col>5</xdr:col>
      <xdr:colOff>723900</xdr:colOff>
      <xdr:row>83</xdr:row>
      <xdr:rowOff>315688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D01EED26-D1C6-4496-9C4F-8FE222D9F817}"/>
            </a:ext>
          </a:extLst>
        </xdr:cNvPr>
        <xdr:cNvSpPr/>
      </xdr:nvSpPr>
      <xdr:spPr>
        <a:xfrm>
          <a:off x="3985079" y="34075463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87</xdr:row>
      <xdr:rowOff>72573</xdr:rowOff>
    </xdr:from>
    <xdr:to>
      <xdr:col>2</xdr:col>
      <xdr:colOff>861786</xdr:colOff>
      <xdr:row>87</xdr:row>
      <xdr:rowOff>326573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5F375F0F-5ED4-440A-BBC9-4FEEB8ACFA9A}"/>
            </a:ext>
          </a:extLst>
        </xdr:cNvPr>
        <xdr:cNvSpPr/>
      </xdr:nvSpPr>
      <xdr:spPr>
        <a:xfrm>
          <a:off x="1808390" y="35981823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87</xdr:row>
      <xdr:rowOff>61688</xdr:rowOff>
    </xdr:from>
    <xdr:to>
      <xdr:col>5</xdr:col>
      <xdr:colOff>723900</xdr:colOff>
      <xdr:row>87</xdr:row>
      <xdr:rowOff>315688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97D5EBB5-4143-4794-9A5B-726CD0907BC7}"/>
            </a:ext>
          </a:extLst>
        </xdr:cNvPr>
        <xdr:cNvSpPr/>
      </xdr:nvSpPr>
      <xdr:spPr>
        <a:xfrm>
          <a:off x="3985079" y="35970938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598715</xdr:colOff>
      <xdr:row>91</xdr:row>
      <xdr:rowOff>72573</xdr:rowOff>
    </xdr:from>
    <xdr:to>
      <xdr:col>2</xdr:col>
      <xdr:colOff>861786</xdr:colOff>
      <xdr:row>91</xdr:row>
      <xdr:rowOff>326573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BA144CB6-F6BB-4849-A7D1-FA991CD0A80A}"/>
            </a:ext>
          </a:extLst>
        </xdr:cNvPr>
        <xdr:cNvSpPr/>
      </xdr:nvSpPr>
      <xdr:spPr>
        <a:xfrm>
          <a:off x="1808390" y="37877298"/>
          <a:ext cx="177346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460829</xdr:colOff>
      <xdr:row>91</xdr:row>
      <xdr:rowOff>61688</xdr:rowOff>
    </xdr:from>
    <xdr:to>
      <xdr:col>5</xdr:col>
      <xdr:colOff>723900</xdr:colOff>
      <xdr:row>91</xdr:row>
      <xdr:rowOff>315688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A11012F0-B455-4EDB-9532-F4598D93B10B}"/>
            </a:ext>
          </a:extLst>
        </xdr:cNvPr>
        <xdr:cNvSpPr/>
      </xdr:nvSpPr>
      <xdr:spPr>
        <a:xfrm>
          <a:off x="3985079" y="37866413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562428</xdr:colOff>
      <xdr:row>45</xdr:row>
      <xdr:rowOff>108858</xdr:rowOff>
    </xdr:from>
    <xdr:to>
      <xdr:col>3</xdr:col>
      <xdr:colOff>825498</xdr:colOff>
      <xdr:row>45</xdr:row>
      <xdr:rowOff>362858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D8BBF59B-D6BA-4EAF-8DA8-2043609C266A}"/>
            </a:ext>
          </a:extLst>
        </xdr:cNvPr>
        <xdr:cNvSpPr/>
      </xdr:nvSpPr>
      <xdr:spPr>
        <a:xfrm>
          <a:off x="2543628" y="13777233"/>
          <a:ext cx="205920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569686</xdr:colOff>
      <xdr:row>45</xdr:row>
      <xdr:rowOff>97974</xdr:rowOff>
    </xdr:from>
    <xdr:to>
      <xdr:col>6</xdr:col>
      <xdr:colOff>832757</xdr:colOff>
      <xdr:row>45</xdr:row>
      <xdr:rowOff>351974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1C78167B-8CA3-47BE-ADFB-05259A93047B}"/>
            </a:ext>
          </a:extLst>
        </xdr:cNvPr>
        <xdr:cNvSpPr/>
      </xdr:nvSpPr>
      <xdr:spPr>
        <a:xfrm>
          <a:off x="4760686" y="13766349"/>
          <a:ext cx="205921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22817825-6176-4F7D-82F0-51AB5CD096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209550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F7A996C2-338B-4A54-B56E-F6725327F834}"/>
            </a:ext>
            <a:ext uri="{147F2762-F138-4A5C-976F-8EAC2B608ADB}">
              <a16:predDERef xmlns:a16="http://schemas.microsoft.com/office/drawing/2014/main" pred="{40BCB6BD-112D-4BF9-8297-ABBC10995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BC79044E-4B0F-4670-9B8A-882C0ABE7361}"/>
            </a:ext>
            <a:ext uri="{147F2762-F138-4A5C-976F-8EAC2B608ADB}">
              <a16:predDERef xmlns:a16="http://schemas.microsoft.com/office/drawing/2014/main" pred="{F729C085-DB00-4F97-8ABE-D29EC3D66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40822</xdr:colOff>
      <xdr:row>19</xdr:row>
      <xdr:rowOff>16328</xdr:rowOff>
    </xdr:from>
    <xdr:to>
      <xdr:col>8</xdr:col>
      <xdr:colOff>231321</xdr:colOff>
      <xdr:row>30</xdr:row>
      <xdr:rowOff>54427</xdr:rowOff>
    </xdr:to>
    <xdr:graphicFrame macro="">
      <xdr:nvGraphicFramePr>
        <xdr:cNvPr id="5" name="แผนภูมิ 1">
          <a:extLst>
            <a:ext uri="{FF2B5EF4-FFF2-40B4-BE49-F238E27FC236}">
              <a16:creationId xmlns:a16="http://schemas.microsoft.com/office/drawing/2014/main" id="{A77F1793-29C9-4A5C-865C-A1EF93ACC43B}"/>
            </a:ext>
            <a:ext uri="{147F2762-F138-4A5C-976F-8EAC2B608ADB}">
              <a16:predDERef xmlns:a16="http://schemas.microsoft.com/office/drawing/2014/main" pred="{F2185558-D6F8-47EB-8EB2-ADC0F07E5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285749</xdr:colOff>
      <xdr:row>19</xdr:row>
      <xdr:rowOff>21432</xdr:rowOff>
    </xdr:from>
    <xdr:to>
      <xdr:col>11</xdr:col>
      <xdr:colOff>559593</xdr:colOff>
      <xdr:row>30</xdr:row>
      <xdr:rowOff>95249</xdr:rowOff>
    </xdr:to>
    <xdr:graphicFrame macro="">
      <xdr:nvGraphicFramePr>
        <xdr:cNvPr id="6" name="แผนภูมิ 2">
          <a:extLst>
            <a:ext uri="{FF2B5EF4-FFF2-40B4-BE49-F238E27FC236}">
              <a16:creationId xmlns:a16="http://schemas.microsoft.com/office/drawing/2014/main" id="{3B0DD268-2D55-4ABB-9563-CCD4D7309BBD}"/>
            </a:ext>
            <a:ext uri="{147F2762-F138-4A5C-976F-8EAC2B608ADB}">
              <a16:predDERef xmlns:a16="http://schemas.microsoft.com/office/drawing/2014/main" pred="{9D5676C4-54C5-4E59-A1E9-5839A3CBA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59530</xdr:colOff>
      <xdr:row>30</xdr:row>
      <xdr:rowOff>152399</xdr:rowOff>
    </xdr:from>
    <xdr:to>
      <xdr:col>8</xdr:col>
      <xdr:colOff>214311</xdr:colOff>
      <xdr:row>41</xdr:row>
      <xdr:rowOff>130968</xdr:rowOff>
    </xdr:to>
    <xdr:graphicFrame macro="">
      <xdr:nvGraphicFramePr>
        <xdr:cNvPr id="7" name="แผนภูมิ 3">
          <a:extLst>
            <a:ext uri="{FF2B5EF4-FFF2-40B4-BE49-F238E27FC236}">
              <a16:creationId xmlns:a16="http://schemas.microsoft.com/office/drawing/2014/main" id="{A87078B3-4587-46C3-B2FF-5554EA9FA73D}"/>
            </a:ext>
            <a:ext uri="{147F2762-F138-4A5C-976F-8EAC2B608ADB}">
              <a16:predDERef xmlns:a16="http://schemas.microsoft.com/office/drawing/2014/main" pred="{8C0298C4-CE40-4DDE-8CC4-9F8F42DF9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939F7EFA-0591-4CF7-BCC1-5A6BC1705C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209550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3708E85A-14A5-4F22-8541-39B2E7F5DA35}"/>
            </a:ext>
            <a:ext uri="{147F2762-F138-4A5C-976F-8EAC2B608ADB}">
              <a16:predDERef xmlns:a16="http://schemas.microsoft.com/office/drawing/2014/main" pred="{65AAB4BA-5A23-83CD-0044-910551C033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9A2E72B2-0453-4095-A451-C7259F81541E}"/>
            </a:ext>
            <a:ext uri="{147F2762-F138-4A5C-976F-8EAC2B608ADB}">
              <a16:predDERef xmlns:a16="http://schemas.microsoft.com/office/drawing/2014/main" pred="{468916AC-A29A-DCF7-2A6E-75BF2F721A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40822</xdr:colOff>
      <xdr:row>19</xdr:row>
      <xdr:rowOff>16328</xdr:rowOff>
    </xdr:from>
    <xdr:to>
      <xdr:col>8</xdr:col>
      <xdr:colOff>231321</xdr:colOff>
      <xdr:row>30</xdr:row>
      <xdr:rowOff>54427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638692C1-66DB-48CA-B6D5-D2D5469AFDE9}"/>
            </a:ext>
            <a:ext uri="{147F2762-F138-4A5C-976F-8EAC2B608ADB}">
              <a16:predDERef xmlns:a16="http://schemas.microsoft.com/office/drawing/2014/main" pred="{EF276715-5880-0654-589D-8D0975665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285749</xdr:colOff>
      <xdr:row>19</xdr:row>
      <xdr:rowOff>21432</xdr:rowOff>
    </xdr:from>
    <xdr:to>
      <xdr:col>11</xdr:col>
      <xdr:colOff>559593</xdr:colOff>
      <xdr:row>30</xdr:row>
      <xdr:rowOff>95249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2D6F2EE2-2E96-402D-82F6-7C72A7A94444}"/>
            </a:ext>
            <a:ext uri="{147F2762-F138-4A5C-976F-8EAC2B608ADB}">
              <a16:predDERef xmlns:a16="http://schemas.microsoft.com/office/drawing/2014/main" pred="{6EC09C37-5DD8-9AD9-6AB7-895F8B76D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59530</xdr:colOff>
      <xdr:row>30</xdr:row>
      <xdr:rowOff>152399</xdr:rowOff>
    </xdr:from>
    <xdr:to>
      <xdr:col>8</xdr:col>
      <xdr:colOff>214311</xdr:colOff>
      <xdr:row>41</xdr:row>
      <xdr:rowOff>130968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id="{82A31EB2-D0BD-4BEF-85A4-FC23C290E490}"/>
            </a:ext>
            <a:ext uri="{147F2762-F138-4A5C-976F-8EAC2B608ADB}">
              <a16:predDERef xmlns:a16="http://schemas.microsoft.com/office/drawing/2014/main" pred="{54B3E0D9-044A-8D32-D5E5-5895A9BEB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rojectAI\goffice2026\onedrive\greenoffice\2568\3.2(1)&#3586;&#3657;&#3629;&#3617;&#3640;&#3621;&#3609;&#3657;&#3635;&#3617;&#3633;&#3609;&#3585;&#3634;&#3619;&#3651;&#3594;&#3657;&#3609;&#3657;&#3635;&#3617;&#3633;&#3609;&#3648;&#3594;&#3639;&#3657;&#3629;&#3648;&#3614;&#3621;&#3636;&#3591;.xlsx" TargetMode="External"/><Relationship Id="rId1" Type="http://schemas.openxmlformats.org/officeDocument/2006/relationships/externalLinkPath" Target="file:///G:\ProjectAI\goffice2026\onedrive\greenoffice\2568\3.2(1)&#3586;&#3657;&#3629;&#3617;&#3640;&#3621;&#3609;&#3657;&#3635;&#3617;&#3633;&#3609;&#3585;&#3634;&#3619;&#3651;&#3594;&#3657;&#3609;&#3657;&#3635;&#3617;&#3633;&#3609;&#3648;&#3594;&#3639;&#3657;&#3629;&#3648;&#3614;&#3621;&#3636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QS"/>
      <sheetName val="สำนักวิจัย"/>
      <sheetName val="2567"/>
      <sheetName val="2568"/>
      <sheetName val="2569"/>
      <sheetName val="บำรุงรักษา"/>
      <sheetName val="น้ำมันเชื้อเพลิง แยกทะเบียนรถ"/>
    </sheetNames>
    <sheetDataSet>
      <sheetData sheetId="0">
        <row r="4">
          <cell r="C4">
            <v>82.436999999999998</v>
          </cell>
          <cell r="E4">
            <v>2530</v>
          </cell>
        </row>
        <row r="5">
          <cell r="C5">
            <v>23.460999999999999</v>
          </cell>
          <cell r="E5">
            <v>720</v>
          </cell>
        </row>
        <row r="6">
          <cell r="C6">
            <v>39.180999999999997</v>
          </cell>
          <cell r="E6">
            <v>1320</v>
          </cell>
        </row>
        <row r="7">
          <cell r="C7">
            <v>39.072000000000003</v>
          </cell>
          <cell r="E7">
            <v>1600</v>
          </cell>
        </row>
        <row r="8">
          <cell r="C8">
            <v>48.893999999999998</v>
          </cell>
          <cell r="E8">
            <v>2100</v>
          </cell>
        </row>
        <row r="9">
          <cell r="C9">
            <v>106.788</v>
          </cell>
          <cell r="E9">
            <v>4130</v>
          </cell>
        </row>
      </sheetData>
      <sheetData sheetId="1"/>
      <sheetData sheetId="2">
        <row r="4">
          <cell r="C4" t="str">
            <v xml:space="preserve"> (ลิตร)ปี 2566</v>
          </cell>
          <cell r="E4" t="str">
            <v>(km/ลิตร) ปี 2566</v>
          </cell>
          <cell r="G4" t="str">
            <v>(ลิตร) ปี 2567</v>
          </cell>
          <cell r="I4" t="str">
            <v>(km/ลิตร)ปี 2567</v>
          </cell>
        </row>
        <row r="5">
          <cell r="A5" t="str">
            <v>ม.ค.</v>
          </cell>
          <cell r="C5">
            <v>125.89</v>
          </cell>
          <cell r="E5">
            <v>12</v>
          </cell>
          <cell r="G5">
            <v>71.650000000000006</v>
          </cell>
          <cell r="I5">
            <v>11.999999999999998</v>
          </cell>
        </row>
        <row r="6">
          <cell r="A6" t="str">
            <v>ก.พ.</v>
          </cell>
          <cell r="C6">
            <v>96.66</v>
          </cell>
          <cell r="E6">
            <v>11.000413821642871</v>
          </cell>
          <cell r="G6">
            <v>116.53</v>
          </cell>
          <cell r="I6">
            <v>11.999999999999998</v>
          </cell>
        </row>
        <row r="7">
          <cell r="A7" t="str">
            <v>มี.ค.</v>
          </cell>
          <cell r="C7">
            <v>49.67</v>
          </cell>
          <cell r="E7">
            <v>11.999999999999998</v>
          </cell>
          <cell r="G7">
            <v>117.5</v>
          </cell>
          <cell r="I7">
            <v>12</v>
          </cell>
        </row>
        <row r="8">
          <cell r="A8" t="str">
            <v>เม.ย.</v>
          </cell>
          <cell r="C8">
            <v>106.76</v>
          </cell>
          <cell r="E8">
            <v>11.999999999999998</v>
          </cell>
          <cell r="G8">
            <v>37.549999999999997</v>
          </cell>
          <cell r="I8">
            <v>12.000000000000002</v>
          </cell>
        </row>
        <row r="9">
          <cell r="A9" t="str">
            <v>พ.ค.</v>
          </cell>
          <cell r="C9">
            <v>71.39</v>
          </cell>
          <cell r="E9">
            <v>12</v>
          </cell>
          <cell r="G9">
            <v>22.83</v>
          </cell>
          <cell r="I9">
            <v>10.422689443714411</v>
          </cell>
        </row>
        <row r="10">
          <cell r="A10" t="str">
            <v>มิ.ย.</v>
          </cell>
          <cell r="C10">
            <v>159.9</v>
          </cell>
          <cell r="E10">
            <v>12</v>
          </cell>
          <cell r="G10">
            <v>59.89</v>
          </cell>
          <cell r="I10">
            <v>10.422608114877276</v>
          </cell>
        </row>
        <row r="11">
          <cell r="A11" t="str">
            <v>ก.ค.</v>
          </cell>
          <cell r="C11">
            <v>50.48</v>
          </cell>
          <cell r="E11">
            <v>12</v>
          </cell>
          <cell r="G11">
            <v>68.7</v>
          </cell>
          <cell r="I11">
            <v>12.00160116448326</v>
          </cell>
        </row>
        <row r="12">
          <cell r="A12" t="str">
            <v>ส.ค.</v>
          </cell>
          <cell r="C12">
            <v>50.47</v>
          </cell>
          <cell r="E12">
            <v>11.976421636615813</v>
          </cell>
          <cell r="G12">
            <v>85.39</v>
          </cell>
          <cell r="I12">
            <v>12</v>
          </cell>
        </row>
        <row r="13">
          <cell r="A13" t="str">
            <v>ก.ย.</v>
          </cell>
          <cell r="C13">
            <v>51.48</v>
          </cell>
          <cell r="E13">
            <v>10.5</v>
          </cell>
          <cell r="G13">
            <v>128.43</v>
          </cell>
          <cell r="I13">
            <v>12</v>
          </cell>
        </row>
        <row r="14">
          <cell r="A14" t="str">
            <v>ต.ค.</v>
          </cell>
          <cell r="C14">
            <v>59.95</v>
          </cell>
          <cell r="E14">
            <v>10.933277731442869</v>
          </cell>
          <cell r="G14">
            <v>57.5</v>
          </cell>
          <cell r="I14">
            <v>12</v>
          </cell>
        </row>
        <row r="15">
          <cell r="A15" t="str">
            <v>พ.ย.</v>
          </cell>
          <cell r="C15">
            <v>71.69</v>
          </cell>
          <cell r="E15">
            <v>11</v>
          </cell>
          <cell r="G15">
            <v>67.69</v>
          </cell>
          <cell r="I15">
            <v>12</v>
          </cell>
        </row>
        <row r="16">
          <cell r="A16" t="str">
            <v>ธ.ค.</v>
          </cell>
          <cell r="C16">
            <v>124.8</v>
          </cell>
          <cell r="E16">
            <v>10.799999999999999</v>
          </cell>
          <cell r="G16">
            <v>66.540000000000006</v>
          </cell>
          <cell r="I16">
            <v>12</v>
          </cell>
        </row>
        <row r="17">
          <cell r="A17" t="str">
            <v>เฉลี่ย</v>
          </cell>
          <cell r="C17">
            <v>84.928333333333342</v>
          </cell>
          <cell r="E17">
            <v>11.51750943247513</v>
          </cell>
          <cell r="G17">
            <v>75.016666666666666</v>
          </cell>
          <cell r="I17">
            <v>11.855176627416132</v>
          </cell>
        </row>
        <row r="18">
          <cell r="C18">
            <v>1019.1400000000001</v>
          </cell>
          <cell r="G18">
            <v>900.2</v>
          </cell>
        </row>
      </sheetData>
      <sheetData sheetId="3">
        <row r="4">
          <cell r="C4" t="str">
            <v xml:space="preserve"> (ลิตร)ปี 2567</v>
          </cell>
          <cell r="E4" t="str">
            <v>(km/ลิตร) ปี 2567</v>
          </cell>
          <cell r="G4" t="str">
            <v>(ลิตร) ปี 2568</v>
          </cell>
          <cell r="I4" t="str">
            <v>(km/ลิตร)ปี 2568</v>
          </cell>
        </row>
        <row r="5">
          <cell r="A5" t="str">
            <v>ม.ค.</v>
          </cell>
          <cell r="C5">
            <v>71.650000000000006</v>
          </cell>
          <cell r="E5">
            <v>11.999999999999998</v>
          </cell>
          <cell r="F5">
            <v>989.24399999999991</v>
          </cell>
          <cell r="G5">
            <v>82.436999999999998</v>
          </cell>
          <cell r="H5">
            <v>2530</v>
          </cell>
          <cell r="I5">
            <v>12</v>
          </cell>
        </row>
        <row r="6">
          <cell r="A6" t="str">
            <v>ก.พ.</v>
          </cell>
          <cell r="C6">
            <v>116.53</v>
          </cell>
          <cell r="E6">
            <v>11.999999999999998</v>
          </cell>
          <cell r="F6">
            <v>281.53199999999998</v>
          </cell>
          <cell r="G6">
            <v>23.460999999999999</v>
          </cell>
          <cell r="H6">
            <v>720</v>
          </cell>
          <cell r="I6">
            <v>12</v>
          </cell>
        </row>
        <row r="7">
          <cell r="A7" t="str">
            <v>มี.ค.</v>
          </cell>
          <cell r="C7">
            <v>117.5</v>
          </cell>
          <cell r="E7">
            <v>12</v>
          </cell>
          <cell r="F7">
            <v>470.17199999999997</v>
          </cell>
          <cell r="G7">
            <v>39.180999999999997</v>
          </cell>
          <cell r="H7">
            <v>1320</v>
          </cell>
          <cell r="I7">
            <v>12</v>
          </cell>
        </row>
        <row r="8">
          <cell r="A8" t="str">
            <v>เม.ย.</v>
          </cell>
          <cell r="C8">
            <v>37.549999999999997</v>
          </cell>
          <cell r="E8">
            <v>12.000000000000002</v>
          </cell>
          <cell r="F8">
            <v>468.86400000000003</v>
          </cell>
          <cell r="G8">
            <v>39.072000000000003</v>
          </cell>
          <cell r="H8">
            <v>1600</v>
          </cell>
          <cell r="I8">
            <v>12</v>
          </cell>
        </row>
        <row r="9">
          <cell r="A9" t="str">
            <v>พ.ค.</v>
          </cell>
          <cell r="C9">
            <v>22.83</v>
          </cell>
          <cell r="E9">
            <v>10.422689443714411</v>
          </cell>
          <cell r="F9">
            <v>586.72799999999995</v>
          </cell>
          <cell r="G9">
            <v>48.893999999999998</v>
          </cell>
          <cell r="H9">
            <v>2100</v>
          </cell>
          <cell r="I9">
            <v>12</v>
          </cell>
        </row>
        <row r="10">
          <cell r="A10" t="str">
            <v>มิ.ย.</v>
          </cell>
          <cell r="C10">
            <v>59.89</v>
          </cell>
          <cell r="E10">
            <v>10.422608114877276</v>
          </cell>
          <cell r="F10">
            <v>1281.4559999999999</v>
          </cell>
          <cell r="G10">
            <v>106.788</v>
          </cell>
          <cell r="H10">
            <v>4130</v>
          </cell>
          <cell r="I10">
            <v>12</v>
          </cell>
        </row>
        <row r="11">
          <cell r="A11" t="str">
            <v>ก.ค.</v>
          </cell>
          <cell r="C11">
            <v>68.7</v>
          </cell>
          <cell r="E11">
            <v>12.00160116448326</v>
          </cell>
          <cell r="F11">
            <v>0</v>
          </cell>
          <cell r="G11">
            <v>0</v>
          </cell>
          <cell r="H11">
            <v>0</v>
          </cell>
          <cell r="I11" t="e">
            <v>#DIV/0!</v>
          </cell>
        </row>
        <row r="12">
          <cell r="A12" t="str">
            <v>ส.ค.</v>
          </cell>
          <cell r="C12">
            <v>85.39</v>
          </cell>
          <cell r="E12">
            <v>12</v>
          </cell>
          <cell r="F12">
            <v>0</v>
          </cell>
          <cell r="G12">
            <v>0</v>
          </cell>
          <cell r="H12">
            <v>0</v>
          </cell>
          <cell r="I12" t="e">
            <v>#DIV/0!</v>
          </cell>
        </row>
        <row r="13">
          <cell r="A13" t="str">
            <v>ก.ย.</v>
          </cell>
          <cell r="C13">
            <v>128.43</v>
          </cell>
          <cell r="E13">
            <v>12</v>
          </cell>
          <cell r="F13">
            <v>0</v>
          </cell>
          <cell r="G13">
            <v>0</v>
          </cell>
          <cell r="H13">
            <v>0</v>
          </cell>
          <cell r="I13" t="e">
            <v>#DIV/0!</v>
          </cell>
        </row>
        <row r="14">
          <cell r="A14" t="str">
            <v>ต.ค.</v>
          </cell>
          <cell r="C14">
            <v>57.5</v>
          </cell>
          <cell r="E14">
            <v>12</v>
          </cell>
          <cell r="F14">
            <v>0</v>
          </cell>
          <cell r="G14">
            <v>0</v>
          </cell>
          <cell r="H14">
            <v>0</v>
          </cell>
          <cell r="I14" t="e">
            <v>#DIV/0!</v>
          </cell>
        </row>
        <row r="15">
          <cell r="A15" t="str">
            <v>พ.ย.</v>
          </cell>
          <cell r="C15">
            <v>67.69</v>
          </cell>
          <cell r="E15">
            <v>12</v>
          </cell>
          <cell r="F15">
            <v>0</v>
          </cell>
          <cell r="G15">
            <v>0</v>
          </cell>
          <cell r="H15">
            <v>0</v>
          </cell>
          <cell r="I15" t="e">
            <v>#DIV/0!</v>
          </cell>
        </row>
        <row r="16">
          <cell r="A16" t="str">
            <v>ธ.ค.</v>
          </cell>
          <cell r="C16">
            <v>66.540000000000006</v>
          </cell>
          <cell r="E16">
            <v>12</v>
          </cell>
          <cell r="G16">
            <v>0</v>
          </cell>
          <cell r="I16">
            <v>0</v>
          </cell>
        </row>
        <row r="17">
          <cell r="A17" t="str">
            <v>เฉลี่ย</v>
          </cell>
          <cell r="C17">
            <v>75.016666666666666</v>
          </cell>
          <cell r="E17">
            <v>11.737241560256246</v>
          </cell>
          <cell r="G17">
            <v>28.319416666666669</v>
          </cell>
          <cell r="I17">
            <v>12</v>
          </cell>
        </row>
        <row r="18">
          <cell r="C18">
            <v>900.2</v>
          </cell>
          <cell r="G18">
            <v>339.83300000000003</v>
          </cell>
        </row>
      </sheetData>
      <sheetData sheetId="4">
        <row r="4">
          <cell r="C4" t="str">
            <v xml:space="preserve"> (ลิตร)ปี2568</v>
          </cell>
          <cell r="E4" t="str">
            <v>(km/ลิตร) ปี 2568</v>
          </cell>
          <cell r="G4" t="str">
            <v>(ลิตร) ปี 2569</v>
          </cell>
          <cell r="I4" t="str">
            <v>(km/ลิตร)ปี 2569</v>
          </cell>
        </row>
        <row r="5">
          <cell r="A5" t="str">
            <v>ม.ค.</v>
          </cell>
          <cell r="C5">
            <v>82.436999999999998</v>
          </cell>
          <cell r="E5">
            <v>12</v>
          </cell>
          <cell r="I5" t="e">
            <v>#DIV/0!</v>
          </cell>
        </row>
        <row r="6">
          <cell r="A6" t="str">
            <v>ก.พ.</v>
          </cell>
          <cell r="C6">
            <v>23.460999999999999</v>
          </cell>
          <cell r="E6">
            <v>12</v>
          </cell>
          <cell r="I6" t="e">
            <v>#DIV/0!</v>
          </cell>
        </row>
        <row r="7">
          <cell r="A7" t="str">
            <v>มี.ค.</v>
          </cell>
          <cell r="C7">
            <v>39.180999999999997</v>
          </cell>
          <cell r="E7">
            <v>12</v>
          </cell>
          <cell r="I7" t="e">
            <v>#DIV/0!</v>
          </cell>
        </row>
        <row r="8">
          <cell r="A8" t="str">
            <v>เม.ย.</v>
          </cell>
          <cell r="C8">
            <v>39.072000000000003</v>
          </cell>
          <cell r="E8">
            <v>12</v>
          </cell>
          <cell r="I8" t="e">
            <v>#DIV/0!</v>
          </cell>
        </row>
        <row r="9">
          <cell r="A9" t="str">
            <v>พ.ค.</v>
          </cell>
          <cell r="C9">
            <v>48.893999999999998</v>
          </cell>
          <cell r="E9">
            <v>12</v>
          </cell>
          <cell r="I9" t="e">
            <v>#DIV/0!</v>
          </cell>
        </row>
        <row r="10">
          <cell r="A10" t="str">
            <v>มิ.ย.</v>
          </cell>
          <cell r="C10">
            <v>106.788</v>
          </cell>
          <cell r="E10">
            <v>12</v>
          </cell>
          <cell r="I10" t="e">
            <v>#DIV/0!</v>
          </cell>
        </row>
        <row r="11">
          <cell r="A11" t="str">
            <v>ก.ค.</v>
          </cell>
          <cell r="C11">
            <v>0</v>
          </cell>
          <cell r="E11" t="e">
            <v>#DIV/0!</v>
          </cell>
          <cell r="I11" t="e">
            <v>#DIV/0!</v>
          </cell>
        </row>
        <row r="12">
          <cell r="A12" t="str">
            <v>ส.ค.</v>
          </cell>
          <cell r="C12">
            <v>0</v>
          </cell>
          <cell r="E12" t="e">
            <v>#DIV/0!</v>
          </cell>
          <cell r="I12" t="e">
            <v>#DIV/0!</v>
          </cell>
        </row>
        <row r="13">
          <cell r="A13" t="str">
            <v>ก.ย.</v>
          </cell>
          <cell r="C13">
            <v>0</v>
          </cell>
          <cell r="E13" t="e">
            <v>#DIV/0!</v>
          </cell>
          <cell r="I13" t="e">
            <v>#DIV/0!</v>
          </cell>
        </row>
        <row r="14">
          <cell r="A14" t="str">
            <v>ต.ค.</v>
          </cell>
          <cell r="C14">
            <v>0</v>
          </cell>
          <cell r="E14" t="e">
            <v>#DIV/0!</v>
          </cell>
          <cell r="I14" t="e">
            <v>#DIV/0!</v>
          </cell>
        </row>
        <row r="15">
          <cell r="A15" t="str">
            <v>พ.ย.</v>
          </cell>
          <cell r="C15">
            <v>0</v>
          </cell>
          <cell r="E15" t="e">
            <v>#DIV/0!</v>
          </cell>
          <cell r="I15" t="e">
            <v>#DIV/0!</v>
          </cell>
        </row>
        <row r="16">
          <cell r="A16" t="str">
            <v>ธ.ค.</v>
          </cell>
          <cell r="C16">
            <v>0</v>
          </cell>
          <cell r="E16">
            <v>0</v>
          </cell>
          <cell r="I16" t="e">
            <v>#DIV/0!</v>
          </cell>
        </row>
        <row r="17">
          <cell r="A17" t="str">
            <v>เฉลี่ย</v>
          </cell>
          <cell r="C17">
            <v>28.319416666666669</v>
          </cell>
          <cell r="E17" t="e">
            <v>#DIV/0!</v>
          </cell>
          <cell r="G17" t="e">
            <v>#DIV/0!</v>
          </cell>
          <cell r="I17" t="e">
            <v>#DIV/0!</v>
          </cell>
        </row>
        <row r="18">
          <cell r="C18">
            <v>339.83300000000003</v>
          </cell>
          <cell r="E18" t="e">
            <v>#DIV/0!</v>
          </cell>
          <cell r="G18">
            <v>0</v>
          </cell>
          <cell r="I18" t="e">
            <v>#DIV/0!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1BD1-E9A7-4BA8-8FFD-2E5C2F689459}">
  <dimension ref="A1:T97"/>
  <sheetViews>
    <sheetView zoomScaleNormal="100" zoomScaleSheetLayoutView="100" workbookViewId="0">
      <selection activeCell="N6" sqref="N6"/>
    </sheetView>
  </sheetViews>
  <sheetFormatPr defaultColWidth="7.375" defaultRowHeight="21.75" customHeight="1"/>
  <cols>
    <col min="1" max="1" width="6.75" style="16" customWidth="1"/>
    <col min="2" max="2" width="9.125" style="3" customWidth="1"/>
    <col min="3" max="5" width="10.125" style="3" customWidth="1"/>
    <col min="6" max="6" width="8.75" style="3" customWidth="1"/>
    <col min="7" max="8" width="10.125" style="3" customWidth="1"/>
    <col min="9" max="9" width="10.625" style="3" customWidth="1"/>
    <col min="10" max="10" width="11.875" style="3" customWidth="1"/>
    <col min="11" max="11" width="13.25" style="3" customWidth="1"/>
    <col min="12" max="12" width="7.375" style="3" customWidth="1"/>
    <col min="13" max="256" width="7.375" style="3"/>
    <col min="257" max="257" width="6.75" style="3" customWidth="1"/>
    <col min="258" max="258" width="9.125" style="3" customWidth="1"/>
    <col min="259" max="261" width="10.125" style="3" customWidth="1"/>
    <col min="262" max="262" width="8.75" style="3" customWidth="1"/>
    <col min="263" max="264" width="10.125" style="3" customWidth="1"/>
    <col min="265" max="265" width="10.625" style="3" customWidth="1"/>
    <col min="266" max="266" width="11.875" style="3" customWidth="1"/>
    <col min="267" max="267" width="13.25" style="3" customWidth="1"/>
    <col min="268" max="512" width="7.375" style="3"/>
    <col min="513" max="513" width="6.75" style="3" customWidth="1"/>
    <col min="514" max="514" width="9.125" style="3" customWidth="1"/>
    <col min="515" max="517" width="10.125" style="3" customWidth="1"/>
    <col min="518" max="518" width="8.75" style="3" customWidth="1"/>
    <col min="519" max="520" width="10.125" style="3" customWidth="1"/>
    <col min="521" max="521" width="10.625" style="3" customWidth="1"/>
    <col min="522" max="522" width="11.875" style="3" customWidth="1"/>
    <col min="523" max="523" width="13.25" style="3" customWidth="1"/>
    <col min="524" max="768" width="7.375" style="3"/>
    <col min="769" max="769" width="6.75" style="3" customWidth="1"/>
    <col min="770" max="770" width="9.125" style="3" customWidth="1"/>
    <col min="771" max="773" width="10.125" style="3" customWidth="1"/>
    <col min="774" max="774" width="8.75" style="3" customWidth="1"/>
    <col min="775" max="776" width="10.125" style="3" customWidth="1"/>
    <col min="777" max="777" width="10.625" style="3" customWidth="1"/>
    <col min="778" max="778" width="11.875" style="3" customWidth="1"/>
    <col min="779" max="779" width="13.25" style="3" customWidth="1"/>
    <col min="780" max="1024" width="7.375" style="3"/>
    <col min="1025" max="1025" width="6.75" style="3" customWidth="1"/>
    <col min="1026" max="1026" width="9.125" style="3" customWidth="1"/>
    <col min="1027" max="1029" width="10.125" style="3" customWidth="1"/>
    <col min="1030" max="1030" width="8.75" style="3" customWidth="1"/>
    <col min="1031" max="1032" width="10.125" style="3" customWidth="1"/>
    <col min="1033" max="1033" width="10.625" style="3" customWidth="1"/>
    <col min="1034" max="1034" width="11.875" style="3" customWidth="1"/>
    <col min="1035" max="1035" width="13.25" style="3" customWidth="1"/>
    <col min="1036" max="1280" width="7.375" style="3"/>
    <col min="1281" max="1281" width="6.75" style="3" customWidth="1"/>
    <col min="1282" max="1282" width="9.125" style="3" customWidth="1"/>
    <col min="1283" max="1285" width="10.125" style="3" customWidth="1"/>
    <col min="1286" max="1286" width="8.75" style="3" customWidth="1"/>
    <col min="1287" max="1288" width="10.125" style="3" customWidth="1"/>
    <col min="1289" max="1289" width="10.625" style="3" customWidth="1"/>
    <col min="1290" max="1290" width="11.875" style="3" customWidth="1"/>
    <col min="1291" max="1291" width="13.25" style="3" customWidth="1"/>
    <col min="1292" max="1536" width="7.375" style="3"/>
    <col min="1537" max="1537" width="6.75" style="3" customWidth="1"/>
    <col min="1538" max="1538" width="9.125" style="3" customWidth="1"/>
    <col min="1539" max="1541" width="10.125" style="3" customWidth="1"/>
    <col min="1542" max="1542" width="8.75" style="3" customWidth="1"/>
    <col min="1543" max="1544" width="10.125" style="3" customWidth="1"/>
    <col min="1545" max="1545" width="10.625" style="3" customWidth="1"/>
    <col min="1546" max="1546" width="11.875" style="3" customWidth="1"/>
    <col min="1547" max="1547" width="13.25" style="3" customWidth="1"/>
    <col min="1548" max="1792" width="7.375" style="3"/>
    <col min="1793" max="1793" width="6.75" style="3" customWidth="1"/>
    <col min="1794" max="1794" width="9.125" style="3" customWidth="1"/>
    <col min="1795" max="1797" width="10.125" style="3" customWidth="1"/>
    <col min="1798" max="1798" width="8.75" style="3" customWidth="1"/>
    <col min="1799" max="1800" width="10.125" style="3" customWidth="1"/>
    <col min="1801" max="1801" width="10.625" style="3" customWidth="1"/>
    <col min="1802" max="1802" width="11.875" style="3" customWidth="1"/>
    <col min="1803" max="1803" width="13.25" style="3" customWidth="1"/>
    <col min="1804" max="2048" width="7.375" style="3"/>
    <col min="2049" max="2049" width="6.75" style="3" customWidth="1"/>
    <col min="2050" max="2050" width="9.125" style="3" customWidth="1"/>
    <col min="2051" max="2053" width="10.125" style="3" customWidth="1"/>
    <col min="2054" max="2054" width="8.75" style="3" customWidth="1"/>
    <col min="2055" max="2056" width="10.125" style="3" customWidth="1"/>
    <col min="2057" max="2057" width="10.625" style="3" customWidth="1"/>
    <col min="2058" max="2058" width="11.875" style="3" customWidth="1"/>
    <col min="2059" max="2059" width="13.25" style="3" customWidth="1"/>
    <col min="2060" max="2304" width="7.375" style="3"/>
    <col min="2305" max="2305" width="6.75" style="3" customWidth="1"/>
    <col min="2306" max="2306" width="9.125" style="3" customWidth="1"/>
    <col min="2307" max="2309" width="10.125" style="3" customWidth="1"/>
    <col min="2310" max="2310" width="8.75" style="3" customWidth="1"/>
    <col min="2311" max="2312" width="10.125" style="3" customWidth="1"/>
    <col min="2313" max="2313" width="10.625" style="3" customWidth="1"/>
    <col min="2314" max="2314" width="11.875" style="3" customWidth="1"/>
    <col min="2315" max="2315" width="13.25" style="3" customWidth="1"/>
    <col min="2316" max="2560" width="7.375" style="3"/>
    <col min="2561" max="2561" width="6.75" style="3" customWidth="1"/>
    <col min="2562" max="2562" width="9.125" style="3" customWidth="1"/>
    <col min="2563" max="2565" width="10.125" style="3" customWidth="1"/>
    <col min="2566" max="2566" width="8.75" style="3" customWidth="1"/>
    <col min="2567" max="2568" width="10.125" style="3" customWidth="1"/>
    <col min="2569" max="2569" width="10.625" style="3" customWidth="1"/>
    <col min="2570" max="2570" width="11.875" style="3" customWidth="1"/>
    <col min="2571" max="2571" width="13.25" style="3" customWidth="1"/>
    <col min="2572" max="2816" width="7.375" style="3"/>
    <col min="2817" max="2817" width="6.75" style="3" customWidth="1"/>
    <col min="2818" max="2818" width="9.125" style="3" customWidth="1"/>
    <col min="2819" max="2821" width="10.125" style="3" customWidth="1"/>
    <col min="2822" max="2822" width="8.75" style="3" customWidth="1"/>
    <col min="2823" max="2824" width="10.125" style="3" customWidth="1"/>
    <col min="2825" max="2825" width="10.625" style="3" customWidth="1"/>
    <col min="2826" max="2826" width="11.875" style="3" customWidth="1"/>
    <col min="2827" max="2827" width="13.25" style="3" customWidth="1"/>
    <col min="2828" max="3072" width="7.375" style="3"/>
    <col min="3073" max="3073" width="6.75" style="3" customWidth="1"/>
    <col min="3074" max="3074" width="9.125" style="3" customWidth="1"/>
    <col min="3075" max="3077" width="10.125" style="3" customWidth="1"/>
    <col min="3078" max="3078" width="8.75" style="3" customWidth="1"/>
    <col min="3079" max="3080" width="10.125" style="3" customWidth="1"/>
    <col min="3081" max="3081" width="10.625" style="3" customWidth="1"/>
    <col min="3082" max="3082" width="11.875" style="3" customWidth="1"/>
    <col min="3083" max="3083" width="13.25" style="3" customWidth="1"/>
    <col min="3084" max="3328" width="7.375" style="3"/>
    <col min="3329" max="3329" width="6.75" style="3" customWidth="1"/>
    <col min="3330" max="3330" width="9.125" style="3" customWidth="1"/>
    <col min="3331" max="3333" width="10.125" style="3" customWidth="1"/>
    <col min="3334" max="3334" width="8.75" style="3" customWidth="1"/>
    <col min="3335" max="3336" width="10.125" style="3" customWidth="1"/>
    <col min="3337" max="3337" width="10.625" style="3" customWidth="1"/>
    <col min="3338" max="3338" width="11.875" style="3" customWidth="1"/>
    <col min="3339" max="3339" width="13.25" style="3" customWidth="1"/>
    <col min="3340" max="3584" width="7.375" style="3"/>
    <col min="3585" max="3585" width="6.75" style="3" customWidth="1"/>
    <col min="3586" max="3586" width="9.125" style="3" customWidth="1"/>
    <col min="3587" max="3589" width="10.125" style="3" customWidth="1"/>
    <col min="3590" max="3590" width="8.75" style="3" customWidth="1"/>
    <col min="3591" max="3592" width="10.125" style="3" customWidth="1"/>
    <col min="3593" max="3593" width="10.625" style="3" customWidth="1"/>
    <col min="3594" max="3594" width="11.875" style="3" customWidth="1"/>
    <col min="3595" max="3595" width="13.25" style="3" customWidth="1"/>
    <col min="3596" max="3840" width="7.375" style="3"/>
    <col min="3841" max="3841" width="6.75" style="3" customWidth="1"/>
    <col min="3842" max="3842" width="9.125" style="3" customWidth="1"/>
    <col min="3843" max="3845" width="10.125" style="3" customWidth="1"/>
    <col min="3846" max="3846" width="8.75" style="3" customWidth="1"/>
    <col min="3847" max="3848" width="10.125" style="3" customWidth="1"/>
    <col min="3849" max="3849" width="10.625" style="3" customWidth="1"/>
    <col min="3850" max="3850" width="11.875" style="3" customWidth="1"/>
    <col min="3851" max="3851" width="13.25" style="3" customWidth="1"/>
    <col min="3852" max="4096" width="7.375" style="3"/>
    <col min="4097" max="4097" width="6.75" style="3" customWidth="1"/>
    <col min="4098" max="4098" width="9.125" style="3" customWidth="1"/>
    <col min="4099" max="4101" width="10.125" style="3" customWidth="1"/>
    <col min="4102" max="4102" width="8.75" style="3" customWidth="1"/>
    <col min="4103" max="4104" width="10.125" style="3" customWidth="1"/>
    <col min="4105" max="4105" width="10.625" style="3" customWidth="1"/>
    <col min="4106" max="4106" width="11.875" style="3" customWidth="1"/>
    <col min="4107" max="4107" width="13.25" style="3" customWidth="1"/>
    <col min="4108" max="4352" width="7.375" style="3"/>
    <col min="4353" max="4353" width="6.75" style="3" customWidth="1"/>
    <col min="4354" max="4354" width="9.125" style="3" customWidth="1"/>
    <col min="4355" max="4357" width="10.125" style="3" customWidth="1"/>
    <col min="4358" max="4358" width="8.75" style="3" customWidth="1"/>
    <col min="4359" max="4360" width="10.125" style="3" customWidth="1"/>
    <col min="4361" max="4361" width="10.625" style="3" customWidth="1"/>
    <col min="4362" max="4362" width="11.875" style="3" customWidth="1"/>
    <col min="4363" max="4363" width="13.25" style="3" customWidth="1"/>
    <col min="4364" max="4608" width="7.375" style="3"/>
    <col min="4609" max="4609" width="6.75" style="3" customWidth="1"/>
    <col min="4610" max="4610" width="9.125" style="3" customWidth="1"/>
    <col min="4611" max="4613" width="10.125" style="3" customWidth="1"/>
    <col min="4614" max="4614" width="8.75" style="3" customWidth="1"/>
    <col min="4615" max="4616" width="10.125" style="3" customWidth="1"/>
    <col min="4617" max="4617" width="10.625" style="3" customWidth="1"/>
    <col min="4618" max="4618" width="11.875" style="3" customWidth="1"/>
    <col min="4619" max="4619" width="13.25" style="3" customWidth="1"/>
    <col min="4620" max="4864" width="7.375" style="3"/>
    <col min="4865" max="4865" width="6.75" style="3" customWidth="1"/>
    <col min="4866" max="4866" width="9.125" style="3" customWidth="1"/>
    <col min="4867" max="4869" width="10.125" style="3" customWidth="1"/>
    <col min="4870" max="4870" width="8.75" style="3" customWidth="1"/>
    <col min="4871" max="4872" width="10.125" style="3" customWidth="1"/>
    <col min="4873" max="4873" width="10.625" style="3" customWidth="1"/>
    <col min="4874" max="4874" width="11.875" style="3" customWidth="1"/>
    <col min="4875" max="4875" width="13.25" style="3" customWidth="1"/>
    <col min="4876" max="5120" width="7.375" style="3"/>
    <col min="5121" max="5121" width="6.75" style="3" customWidth="1"/>
    <col min="5122" max="5122" width="9.125" style="3" customWidth="1"/>
    <col min="5123" max="5125" width="10.125" style="3" customWidth="1"/>
    <col min="5126" max="5126" width="8.75" style="3" customWidth="1"/>
    <col min="5127" max="5128" width="10.125" style="3" customWidth="1"/>
    <col min="5129" max="5129" width="10.625" style="3" customWidth="1"/>
    <col min="5130" max="5130" width="11.875" style="3" customWidth="1"/>
    <col min="5131" max="5131" width="13.25" style="3" customWidth="1"/>
    <col min="5132" max="5376" width="7.375" style="3"/>
    <col min="5377" max="5377" width="6.75" style="3" customWidth="1"/>
    <col min="5378" max="5378" width="9.125" style="3" customWidth="1"/>
    <col min="5379" max="5381" width="10.125" style="3" customWidth="1"/>
    <col min="5382" max="5382" width="8.75" style="3" customWidth="1"/>
    <col min="5383" max="5384" width="10.125" style="3" customWidth="1"/>
    <col min="5385" max="5385" width="10.625" style="3" customWidth="1"/>
    <col min="5386" max="5386" width="11.875" style="3" customWidth="1"/>
    <col min="5387" max="5387" width="13.25" style="3" customWidth="1"/>
    <col min="5388" max="5632" width="7.375" style="3"/>
    <col min="5633" max="5633" width="6.75" style="3" customWidth="1"/>
    <col min="5634" max="5634" width="9.125" style="3" customWidth="1"/>
    <col min="5635" max="5637" width="10.125" style="3" customWidth="1"/>
    <col min="5638" max="5638" width="8.75" style="3" customWidth="1"/>
    <col min="5639" max="5640" width="10.125" style="3" customWidth="1"/>
    <col min="5641" max="5641" width="10.625" style="3" customWidth="1"/>
    <col min="5642" max="5642" width="11.875" style="3" customWidth="1"/>
    <col min="5643" max="5643" width="13.25" style="3" customWidth="1"/>
    <col min="5644" max="5888" width="7.375" style="3"/>
    <col min="5889" max="5889" width="6.75" style="3" customWidth="1"/>
    <col min="5890" max="5890" width="9.125" style="3" customWidth="1"/>
    <col min="5891" max="5893" width="10.125" style="3" customWidth="1"/>
    <col min="5894" max="5894" width="8.75" style="3" customWidth="1"/>
    <col min="5895" max="5896" width="10.125" style="3" customWidth="1"/>
    <col min="5897" max="5897" width="10.625" style="3" customWidth="1"/>
    <col min="5898" max="5898" width="11.875" style="3" customWidth="1"/>
    <col min="5899" max="5899" width="13.25" style="3" customWidth="1"/>
    <col min="5900" max="6144" width="7.375" style="3"/>
    <col min="6145" max="6145" width="6.75" style="3" customWidth="1"/>
    <col min="6146" max="6146" width="9.125" style="3" customWidth="1"/>
    <col min="6147" max="6149" width="10.125" style="3" customWidth="1"/>
    <col min="6150" max="6150" width="8.75" style="3" customWidth="1"/>
    <col min="6151" max="6152" width="10.125" style="3" customWidth="1"/>
    <col min="6153" max="6153" width="10.625" style="3" customWidth="1"/>
    <col min="6154" max="6154" width="11.875" style="3" customWidth="1"/>
    <col min="6155" max="6155" width="13.25" style="3" customWidth="1"/>
    <col min="6156" max="6400" width="7.375" style="3"/>
    <col min="6401" max="6401" width="6.75" style="3" customWidth="1"/>
    <col min="6402" max="6402" width="9.125" style="3" customWidth="1"/>
    <col min="6403" max="6405" width="10.125" style="3" customWidth="1"/>
    <col min="6406" max="6406" width="8.75" style="3" customWidth="1"/>
    <col min="6407" max="6408" width="10.125" style="3" customWidth="1"/>
    <col min="6409" max="6409" width="10.625" style="3" customWidth="1"/>
    <col min="6410" max="6410" width="11.875" style="3" customWidth="1"/>
    <col min="6411" max="6411" width="13.25" style="3" customWidth="1"/>
    <col min="6412" max="6656" width="7.375" style="3"/>
    <col min="6657" max="6657" width="6.75" style="3" customWidth="1"/>
    <col min="6658" max="6658" width="9.125" style="3" customWidth="1"/>
    <col min="6659" max="6661" width="10.125" style="3" customWidth="1"/>
    <col min="6662" max="6662" width="8.75" style="3" customWidth="1"/>
    <col min="6663" max="6664" width="10.125" style="3" customWidth="1"/>
    <col min="6665" max="6665" width="10.625" style="3" customWidth="1"/>
    <col min="6666" max="6666" width="11.875" style="3" customWidth="1"/>
    <col min="6667" max="6667" width="13.25" style="3" customWidth="1"/>
    <col min="6668" max="6912" width="7.375" style="3"/>
    <col min="6913" max="6913" width="6.75" style="3" customWidth="1"/>
    <col min="6914" max="6914" width="9.125" style="3" customWidth="1"/>
    <col min="6915" max="6917" width="10.125" style="3" customWidth="1"/>
    <col min="6918" max="6918" width="8.75" style="3" customWidth="1"/>
    <col min="6919" max="6920" width="10.125" style="3" customWidth="1"/>
    <col min="6921" max="6921" width="10.625" style="3" customWidth="1"/>
    <col min="6922" max="6922" width="11.875" style="3" customWidth="1"/>
    <col min="6923" max="6923" width="13.25" style="3" customWidth="1"/>
    <col min="6924" max="7168" width="7.375" style="3"/>
    <col min="7169" max="7169" width="6.75" style="3" customWidth="1"/>
    <col min="7170" max="7170" width="9.125" style="3" customWidth="1"/>
    <col min="7171" max="7173" width="10.125" style="3" customWidth="1"/>
    <col min="7174" max="7174" width="8.75" style="3" customWidth="1"/>
    <col min="7175" max="7176" width="10.125" style="3" customWidth="1"/>
    <col min="7177" max="7177" width="10.625" style="3" customWidth="1"/>
    <col min="7178" max="7178" width="11.875" style="3" customWidth="1"/>
    <col min="7179" max="7179" width="13.25" style="3" customWidth="1"/>
    <col min="7180" max="7424" width="7.375" style="3"/>
    <col min="7425" max="7425" width="6.75" style="3" customWidth="1"/>
    <col min="7426" max="7426" width="9.125" style="3" customWidth="1"/>
    <col min="7427" max="7429" width="10.125" style="3" customWidth="1"/>
    <col min="7430" max="7430" width="8.75" style="3" customWidth="1"/>
    <col min="7431" max="7432" width="10.125" style="3" customWidth="1"/>
    <col min="7433" max="7433" width="10.625" style="3" customWidth="1"/>
    <col min="7434" max="7434" width="11.875" style="3" customWidth="1"/>
    <col min="7435" max="7435" width="13.25" style="3" customWidth="1"/>
    <col min="7436" max="7680" width="7.375" style="3"/>
    <col min="7681" max="7681" width="6.75" style="3" customWidth="1"/>
    <col min="7682" max="7682" width="9.125" style="3" customWidth="1"/>
    <col min="7683" max="7685" width="10.125" style="3" customWidth="1"/>
    <col min="7686" max="7686" width="8.75" style="3" customWidth="1"/>
    <col min="7687" max="7688" width="10.125" style="3" customWidth="1"/>
    <col min="7689" max="7689" width="10.625" style="3" customWidth="1"/>
    <col min="7690" max="7690" width="11.875" style="3" customWidth="1"/>
    <col min="7691" max="7691" width="13.25" style="3" customWidth="1"/>
    <col min="7692" max="7936" width="7.375" style="3"/>
    <col min="7937" max="7937" width="6.75" style="3" customWidth="1"/>
    <col min="7938" max="7938" width="9.125" style="3" customWidth="1"/>
    <col min="7939" max="7941" width="10.125" style="3" customWidth="1"/>
    <col min="7942" max="7942" width="8.75" style="3" customWidth="1"/>
    <col min="7943" max="7944" width="10.125" style="3" customWidth="1"/>
    <col min="7945" max="7945" width="10.625" style="3" customWidth="1"/>
    <col min="7946" max="7946" width="11.875" style="3" customWidth="1"/>
    <col min="7947" max="7947" width="13.25" style="3" customWidth="1"/>
    <col min="7948" max="8192" width="7.375" style="3"/>
    <col min="8193" max="8193" width="6.75" style="3" customWidth="1"/>
    <col min="8194" max="8194" width="9.125" style="3" customWidth="1"/>
    <col min="8195" max="8197" width="10.125" style="3" customWidth="1"/>
    <col min="8198" max="8198" width="8.75" style="3" customWidth="1"/>
    <col min="8199" max="8200" width="10.125" style="3" customWidth="1"/>
    <col min="8201" max="8201" width="10.625" style="3" customWidth="1"/>
    <col min="8202" max="8202" width="11.875" style="3" customWidth="1"/>
    <col min="8203" max="8203" width="13.25" style="3" customWidth="1"/>
    <col min="8204" max="8448" width="7.375" style="3"/>
    <col min="8449" max="8449" width="6.75" style="3" customWidth="1"/>
    <col min="8450" max="8450" width="9.125" style="3" customWidth="1"/>
    <col min="8451" max="8453" width="10.125" style="3" customWidth="1"/>
    <col min="8454" max="8454" width="8.75" style="3" customWidth="1"/>
    <col min="8455" max="8456" width="10.125" style="3" customWidth="1"/>
    <col min="8457" max="8457" width="10.625" style="3" customWidth="1"/>
    <col min="8458" max="8458" width="11.875" style="3" customWidth="1"/>
    <col min="8459" max="8459" width="13.25" style="3" customWidth="1"/>
    <col min="8460" max="8704" width="7.375" style="3"/>
    <col min="8705" max="8705" width="6.75" style="3" customWidth="1"/>
    <col min="8706" max="8706" width="9.125" style="3" customWidth="1"/>
    <col min="8707" max="8709" width="10.125" style="3" customWidth="1"/>
    <col min="8710" max="8710" width="8.75" style="3" customWidth="1"/>
    <col min="8711" max="8712" width="10.125" style="3" customWidth="1"/>
    <col min="8713" max="8713" width="10.625" style="3" customWidth="1"/>
    <col min="8714" max="8714" width="11.875" style="3" customWidth="1"/>
    <col min="8715" max="8715" width="13.25" style="3" customWidth="1"/>
    <col min="8716" max="8960" width="7.375" style="3"/>
    <col min="8961" max="8961" width="6.75" style="3" customWidth="1"/>
    <col min="8962" max="8962" width="9.125" style="3" customWidth="1"/>
    <col min="8963" max="8965" width="10.125" style="3" customWidth="1"/>
    <col min="8966" max="8966" width="8.75" style="3" customWidth="1"/>
    <col min="8967" max="8968" width="10.125" style="3" customWidth="1"/>
    <col min="8969" max="8969" width="10.625" style="3" customWidth="1"/>
    <col min="8970" max="8970" width="11.875" style="3" customWidth="1"/>
    <col min="8971" max="8971" width="13.25" style="3" customWidth="1"/>
    <col min="8972" max="9216" width="7.375" style="3"/>
    <col min="9217" max="9217" width="6.75" style="3" customWidth="1"/>
    <col min="9218" max="9218" width="9.125" style="3" customWidth="1"/>
    <col min="9219" max="9221" width="10.125" style="3" customWidth="1"/>
    <col min="9222" max="9222" width="8.75" style="3" customWidth="1"/>
    <col min="9223" max="9224" width="10.125" style="3" customWidth="1"/>
    <col min="9225" max="9225" width="10.625" style="3" customWidth="1"/>
    <col min="9226" max="9226" width="11.875" style="3" customWidth="1"/>
    <col min="9227" max="9227" width="13.25" style="3" customWidth="1"/>
    <col min="9228" max="9472" width="7.375" style="3"/>
    <col min="9473" max="9473" width="6.75" style="3" customWidth="1"/>
    <col min="9474" max="9474" width="9.125" style="3" customWidth="1"/>
    <col min="9475" max="9477" width="10.125" style="3" customWidth="1"/>
    <col min="9478" max="9478" width="8.75" style="3" customWidth="1"/>
    <col min="9479" max="9480" width="10.125" style="3" customWidth="1"/>
    <col min="9481" max="9481" width="10.625" style="3" customWidth="1"/>
    <col min="9482" max="9482" width="11.875" style="3" customWidth="1"/>
    <col min="9483" max="9483" width="13.25" style="3" customWidth="1"/>
    <col min="9484" max="9728" width="7.375" style="3"/>
    <col min="9729" max="9729" width="6.75" style="3" customWidth="1"/>
    <col min="9730" max="9730" width="9.125" style="3" customWidth="1"/>
    <col min="9731" max="9733" width="10.125" style="3" customWidth="1"/>
    <col min="9734" max="9734" width="8.75" style="3" customWidth="1"/>
    <col min="9735" max="9736" width="10.125" style="3" customWidth="1"/>
    <col min="9737" max="9737" width="10.625" style="3" customWidth="1"/>
    <col min="9738" max="9738" width="11.875" style="3" customWidth="1"/>
    <col min="9739" max="9739" width="13.25" style="3" customWidth="1"/>
    <col min="9740" max="9984" width="7.375" style="3"/>
    <col min="9985" max="9985" width="6.75" style="3" customWidth="1"/>
    <col min="9986" max="9986" width="9.125" style="3" customWidth="1"/>
    <col min="9987" max="9989" width="10.125" style="3" customWidth="1"/>
    <col min="9990" max="9990" width="8.75" style="3" customWidth="1"/>
    <col min="9991" max="9992" width="10.125" style="3" customWidth="1"/>
    <col min="9993" max="9993" width="10.625" style="3" customWidth="1"/>
    <col min="9994" max="9994" width="11.875" style="3" customWidth="1"/>
    <col min="9995" max="9995" width="13.25" style="3" customWidth="1"/>
    <col min="9996" max="10240" width="7.375" style="3"/>
    <col min="10241" max="10241" width="6.75" style="3" customWidth="1"/>
    <col min="10242" max="10242" width="9.125" style="3" customWidth="1"/>
    <col min="10243" max="10245" width="10.125" style="3" customWidth="1"/>
    <col min="10246" max="10246" width="8.75" style="3" customWidth="1"/>
    <col min="10247" max="10248" width="10.125" style="3" customWidth="1"/>
    <col min="10249" max="10249" width="10.625" style="3" customWidth="1"/>
    <col min="10250" max="10250" width="11.875" style="3" customWidth="1"/>
    <col min="10251" max="10251" width="13.25" style="3" customWidth="1"/>
    <col min="10252" max="10496" width="7.375" style="3"/>
    <col min="10497" max="10497" width="6.75" style="3" customWidth="1"/>
    <col min="10498" max="10498" width="9.125" style="3" customWidth="1"/>
    <col min="10499" max="10501" width="10.125" style="3" customWidth="1"/>
    <col min="10502" max="10502" width="8.75" style="3" customWidth="1"/>
    <col min="10503" max="10504" width="10.125" style="3" customWidth="1"/>
    <col min="10505" max="10505" width="10.625" style="3" customWidth="1"/>
    <col min="10506" max="10506" width="11.875" style="3" customWidth="1"/>
    <col min="10507" max="10507" width="13.25" style="3" customWidth="1"/>
    <col min="10508" max="10752" width="7.375" style="3"/>
    <col min="10753" max="10753" width="6.75" style="3" customWidth="1"/>
    <col min="10754" max="10754" width="9.125" style="3" customWidth="1"/>
    <col min="10755" max="10757" width="10.125" style="3" customWidth="1"/>
    <col min="10758" max="10758" width="8.75" style="3" customWidth="1"/>
    <col min="10759" max="10760" width="10.125" style="3" customWidth="1"/>
    <col min="10761" max="10761" width="10.625" style="3" customWidth="1"/>
    <col min="10762" max="10762" width="11.875" style="3" customWidth="1"/>
    <col min="10763" max="10763" width="13.25" style="3" customWidth="1"/>
    <col min="10764" max="11008" width="7.375" style="3"/>
    <col min="11009" max="11009" width="6.75" style="3" customWidth="1"/>
    <col min="11010" max="11010" width="9.125" style="3" customWidth="1"/>
    <col min="11011" max="11013" width="10.125" style="3" customWidth="1"/>
    <col min="11014" max="11014" width="8.75" style="3" customWidth="1"/>
    <col min="11015" max="11016" width="10.125" style="3" customWidth="1"/>
    <col min="11017" max="11017" width="10.625" style="3" customWidth="1"/>
    <col min="11018" max="11018" width="11.875" style="3" customWidth="1"/>
    <col min="11019" max="11019" width="13.25" style="3" customWidth="1"/>
    <col min="11020" max="11264" width="7.375" style="3"/>
    <col min="11265" max="11265" width="6.75" style="3" customWidth="1"/>
    <col min="11266" max="11266" width="9.125" style="3" customWidth="1"/>
    <col min="11267" max="11269" width="10.125" style="3" customWidth="1"/>
    <col min="11270" max="11270" width="8.75" style="3" customWidth="1"/>
    <col min="11271" max="11272" width="10.125" style="3" customWidth="1"/>
    <col min="11273" max="11273" width="10.625" style="3" customWidth="1"/>
    <col min="11274" max="11274" width="11.875" style="3" customWidth="1"/>
    <col min="11275" max="11275" width="13.25" style="3" customWidth="1"/>
    <col min="11276" max="11520" width="7.375" style="3"/>
    <col min="11521" max="11521" width="6.75" style="3" customWidth="1"/>
    <col min="11522" max="11522" width="9.125" style="3" customWidth="1"/>
    <col min="11523" max="11525" width="10.125" style="3" customWidth="1"/>
    <col min="11526" max="11526" width="8.75" style="3" customWidth="1"/>
    <col min="11527" max="11528" width="10.125" style="3" customWidth="1"/>
    <col min="11529" max="11529" width="10.625" style="3" customWidth="1"/>
    <col min="11530" max="11530" width="11.875" style="3" customWidth="1"/>
    <col min="11531" max="11531" width="13.25" style="3" customWidth="1"/>
    <col min="11532" max="11776" width="7.375" style="3"/>
    <col min="11777" max="11777" width="6.75" style="3" customWidth="1"/>
    <col min="11778" max="11778" width="9.125" style="3" customWidth="1"/>
    <col min="11779" max="11781" width="10.125" style="3" customWidth="1"/>
    <col min="11782" max="11782" width="8.75" style="3" customWidth="1"/>
    <col min="11783" max="11784" width="10.125" style="3" customWidth="1"/>
    <col min="11785" max="11785" width="10.625" style="3" customWidth="1"/>
    <col min="11786" max="11786" width="11.875" style="3" customWidth="1"/>
    <col min="11787" max="11787" width="13.25" style="3" customWidth="1"/>
    <col min="11788" max="12032" width="7.375" style="3"/>
    <col min="12033" max="12033" width="6.75" style="3" customWidth="1"/>
    <col min="12034" max="12034" width="9.125" style="3" customWidth="1"/>
    <col min="12035" max="12037" width="10.125" style="3" customWidth="1"/>
    <col min="12038" max="12038" width="8.75" style="3" customWidth="1"/>
    <col min="12039" max="12040" width="10.125" style="3" customWidth="1"/>
    <col min="12041" max="12041" width="10.625" style="3" customWidth="1"/>
    <col min="12042" max="12042" width="11.875" style="3" customWidth="1"/>
    <col min="12043" max="12043" width="13.25" style="3" customWidth="1"/>
    <col min="12044" max="12288" width="7.375" style="3"/>
    <col min="12289" max="12289" width="6.75" style="3" customWidth="1"/>
    <col min="12290" max="12290" width="9.125" style="3" customWidth="1"/>
    <col min="12291" max="12293" width="10.125" style="3" customWidth="1"/>
    <col min="12294" max="12294" width="8.75" style="3" customWidth="1"/>
    <col min="12295" max="12296" width="10.125" style="3" customWidth="1"/>
    <col min="12297" max="12297" width="10.625" style="3" customWidth="1"/>
    <col min="12298" max="12298" width="11.875" style="3" customWidth="1"/>
    <col min="12299" max="12299" width="13.25" style="3" customWidth="1"/>
    <col min="12300" max="12544" width="7.375" style="3"/>
    <col min="12545" max="12545" width="6.75" style="3" customWidth="1"/>
    <col min="12546" max="12546" width="9.125" style="3" customWidth="1"/>
    <col min="12547" max="12549" width="10.125" style="3" customWidth="1"/>
    <col min="12550" max="12550" width="8.75" style="3" customWidth="1"/>
    <col min="12551" max="12552" width="10.125" style="3" customWidth="1"/>
    <col min="12553" max="12553" width="10.625" style="3" customWidth="1"/>
    <col min="12554" max="12554" width="11.875" style="3" customWidth="1"/>
    <col min="12555" max="12555" width="13.25" style="3" customWidth="1"/>
    <col min="12556" max="12800" width="7.375" style="3"/>
    <col min="12801" max="12801" width="6.75" style="3" customWidth="1"/>
    <col min="12802" max="12802" width="9.125" style="3" customWidth="1"/>
    <col min="12803" max="12805" width="10.125" style="3" customWidth="1"/>
    <col min="12806" max="12806" width="8.75" style="3" customWidth="1"/>
    <col min="12807" max="12808" width="10.125" style="3" customWidth="1"/>
    <col min="12809" max="12809" width="10.625" style="3" customWidth="1"/>
    <col min="12810" max="12810" width="11.875" style="3" customWidth="1"/>
    <col min="12811" max="12811" width="13.25" style="3" customWidth="1"/>
    <col min="12812" max="13056" width="7.375" style="3"/>
    <col min="13057" max="13057" width="6.75" style="3" customWidth="1"/>
    <col min="13058" max="13058" width="9.125" style="3" customWidth="1"/>
    <col min="13059" max="13061" width="10.125" style="3" customWidth="1"/>
    <col min="13062" max="13062" width="8.75" style="3" customWidth="1"/>
    <col min="13063" max="13064" width="10.125" style="3" customWidth="1"/>
    <col min="13065" max="13065" width="10.625" style="3" customWidth="1"/>
    <col min="13066" max="13066" width="11.875" style="3" customWidth="1"/>
    <col min="13067" max="13067" width="13.25" style="3" customWidth="1"/>
    <col min="13068" max="13312" width="7.375" style="3"/>
    <col min="13313" max="13313" width="6.75" style="3" customWidth="1"/>
    <col min="13314" max="13314" width="9.125" style="3" customWidth="1"/>
    <col min="13315" max="13317" width="10.125" style="3" customWidth="1"/>
    <col min="13318" max="13318" width="8.75" style="3" customWidth="1"/>
    <col min="13319" max="13320" width="10.125" style="3" customWidth="1"/>
    <col min="13321" max="13321" width="10.625" style="3" customWidth="1"/>
    <col min="13322" max="13322" width="11.875" style="3" customWidth="1"/>
    <col min="13323" max="13323" width="13.25" style="3" customWidth="1"/>
    <col min="13324" max="13568" width="7.375" style="3"/>
    <col min="13569" max="13569" width="6.75" style="3" customWidth="1"/>
    <col min="13570" max="13570" width="9.125" style="3" customWidth="1"/>
    <col min="13571" max="13573" width="10.125" style="3" customWidth="1"/>
    <col min="13574" max="13574" width="8.75" style="3" customWidth="1"/>
    <col min="13575" max="13576" width="10.125" style="3" customWidth="1"/>
    <col min="13577" max="13577" width="10.625" style="3" customWidth="1"/>
    <col min="13578" max="13578" width="11.875" style="3" customWidth="1"/>
    <col min="13579" max="13579" width="13.25" style="3" customWidth="1"/>
    <col min="13580" max="13824" width="7.375" style="3"/>
    <col min="13825" max="13825" width="6.75" style="3" customWidth="1"/>
    <col min="13826" max="13826" width="9.125" style="3" customWidth="1"/>
    <col min="13827" max="13829" width="10.125" style="3" customWidth="1"/>
    <col min="13830" max="13830" width="8.75" style="3" customWidth="1"/>
    <col min="13831" max="13832" width="10.125" style="3" customWidth="1"/>
    <col min="13833" max="13833" width="10.625" style="3" customWidth="1"/>
    <col min="13834" max="13834" width="11.875" style="3" customWidth="1"/>
    <col min="13835" max="13835" width="13.25" style="3" customWidth="1"/>
    <col min="13836" max="14080" width="7.375" style="3"/>
    <col min="14081" max="14081" width="6.75" style="3" customWidth="1"/>
    <col min="14082" max="14082" width="9.125" style="3" customWidth="1"/>
    <col min="14083" max="14085" width="10.125" style="3" customWidth="1"/>
    <col min="14086" max="14086" width="8.75" style="3" customWidth="1"/>
    <col min="14087" max="14088" width="10.125" style="3" customWidth="1"/>
    <col min="14089" max="14089" width="10.625" style="3" customWidth="1"/>
    <col min="14090" max="14090" width="11.875" style="3" customWidth="1"/>
    <col min="14091" max="14091" width="13.25" style="3" customWidth="1"/>
    <col min="14092" max="14336" width="7.375" style="3"/>
    <col min="14337" max="14337" width="6.75" style="3" customWidth="1"/>
    <col min="14338" max="14338" width="9.125" style="3" customWidth="1"/>
    <col min="14339" max="14341" width="10.125" style="3" customWidth="1"/>
    <col min="14342" max="14342" width="8.75" style="3" customWidth="1"/>
    <col min="14343" max="14344" width="10.125" style="3" customWidth="1"/>
    <col min="14345" max="14345" width="10.625" style="3" customWidth="1"/>
    <col min="14346" max="14346" width="11.875" style="3" customWidth="1"/>
    <col min="14347" max="14347" width="13.25" style="3" customWidth="1"/>
    <col min="14348" max="14592" width="7.375" style="3"/>
    <col min="14593" max="14593" width="6.75" style="3" customWidth="1"/>
    <col min="14594" max="14594" width="9.125" style="3" customWidth="1"/>
    <col min="14595" max="14597" width="10.125" style="3" customWidth="1"/>
    <col min="14598" max="14598" width="8.75" style="3" customWidth="1"/>
    <col min="14599" max="14600" width="10.125" style="3" customWidth="1"/>
    <col min="14601" max="14601" width="10.625" style="3" customWidth="1"/>
    <col min="14602" max="14602" width="11.875" style="3" customWidth="1"/>
    <col min="14603" max="14603" width="13.25" style="3" customWidth="1"/>
    <col min="14604" max="14848" width="7.375" style="3"/>
    <col min="14849" max="14849" width="6.75" style="3" customWidth="1"/>
    <col min="14850" max="14850" width="9.125" style="3" customWidth="1"/>
    <col min="14851" max="14853" width="10.125" style="3" customWidth="1"/>
    <col min="14854" max="14854" width="8.75" style="3" customWidth="1"/>
    <col min="14855" max="14856" width="10.125" style="3" customWidth="1"/>
    <col min="14857" max="14857" width="10.625" style="3" customWidth="1"/>
    <col min="14858" max="14858" width="11.875" style="3" customWidth="1"/>
    <col min="14859" max="14859" width="13.25" style="3" customWidth="1"/>
    <col min="14860" max="15104" width="7.375" style="3"/>
    <col min="15105" max="15105" width="6.75" style="3" customWidth="1"/>
    <col min="15106" max="15106" width="9.125" style="3" customWidth="1"/>
    <col min="15107" max="15109" width="10.125" style="3" customWidth="1"/>
    <col min="15110" max="15110" width="8.75" style="3" customWidth="1"/>
    <col min="15111" max="15112" width="10.125" style="3" customWidth="1"/>
    <col min="15113" max="15113" width="10.625" style="3" customWidth="1"/>
    <col min="15114" max="15114" width="11.875" style="3" customWidth="1"/>
    <col min="15115" max="15115" width="13.25" style="3" customWidth="1"/>
    <col min="15116" max="15360" width="7.375" style="3"/>
    <col min="15361" max="15361" width="6.75" style="3" customWidth="1"/>
    <col min="15362" max="15362" width="9.125" style="3" customWidth="1"/>
    <col min="15363" max="15365" width="10.125" style="3" customWidth="1"/>
    <col min="15366" max="15366" width="8.75" style="3" customWidth="1"/>
    <col min="15367" max="15368" width="10.125" style="3" customWidth="1"/>
    <col min="15369" max="15369" width="10.625" style="3" customWidth="1"/>
    <col min="15370" max="15370" width="11.875" style="3" customWidth="1"/>
    <col min="15371" max="15371" width="13.25" style="3" customWidth="1"/>
    <col min="15372" max="15616" width="7.375" style="3"/>
    <col min="15617" max="15617" width="6.75" style="3" customWidth="1"/>
    <col min="15618" max="15618" width="9.125" style="3" customWidth="1"/>
    <col min="15619" max="15621" width="10.125" style="3" customWidth="1"/>
    <col min="15622" max="15622" width="8.75" style="3" customWidth="1"/>
    <col min="15623" max="15624" width="10.125" style="3" customWidth="1"/>
    <col min="15625" max="15625" width="10.625" style="3" customWidth="1"/>
    <col min="15626" max="15626" width="11.875" style="3" customWidth="1"/>
    <col min="15627" max="15627" width="13.25" style="3" customWidth="1"/>
    <col min="15628" max="15872" width="7.375" style="3"/>
    <col min="15873" max="15873" width="6.75" style="3" customWidth="1"/>
    <col min="15874" max="15874" width="9.125" style="3" customWidth="1"/>
    <col min="15875" max="15877" width="10.125" style="3" customWidth="1"/>
    <col min="15878" max="15878" width="8.75" style="3" customWidth="1"/>
    <col min="15879" max="15880" width="10.125" style="3" customWidth="1"/>
    <col min="15881" max="15881" width="10.625" style="3" customWidth="1"/>
    <col min="15882" max="15882" width="11.875" style="3" customWidth="1"/>
    <col min="15883" max="15883" width="13.25" style="3" customWidth="1"/>
    <col min="15884" max="16128" width="7.375" style="3"/>
    <col min="16129" max="16129" width="6.75" style="3" customWidth="1"/>
    <col min="16130" max="16130" width="9.125" style="3" customWidth="1"/>
    <col min="16131" max="16133" width="10.125" style="3" customWidth="1"/>
    <col min="16134" max="16134" width="8.75" style="3" customWidth="1"/>
    <col min="16135" max="16136" width="10.125" style="3" customWidth="1"/>
    <col min="16137" max="16137" width="10.625" style="3" customWidth="1"/>
    <col min="16138" max="16138" width="11.875" style="3" customWidth="1"/>
    <col min="16139" max="16139" width="13.25" style="3" customWidth="1"/>
    <col min="16140" max="16384" width="7.375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0</v>
      </c>
      <c r="L1" s="2"/>
    </row>
    <row r="2" spans="1:12" ht="33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"/>
    </row>
    <row r="3" spans="1:12" s="6" customFormat="1" ht="21.6" customHeight="1">
      <c r="A3" s="79" t="s">
        <v>2</v>
      </c>
      <c r="B3" s="80" t="s">
        <v>3</v>
      </c>
      <c r="C3" s="80"/>
      <c r="D3" s="80"/>
      <c r="E3" s="80"/>
      <c r="F3" s="80" t="s">
        <v>4</v>
      </c>
      <c r="G3" s="80"/>
      <c r="H3" s="80"/>
      <c r="I3" s="80"/>
      <c r="J3" s="80" t="s">
        <v>5</v>
      </c>
      <c r="K3" s="80"/>
    </row>
    <row r="4" spans="1:12" s="6" customFormat="1" ht="54" customHeight="1">
      <c r="A4" s="79"/>
      <c r="B4" s="5" t="s">
        <v>6</v>
      </c>
      <c r="C4" s="5" t="s">
        <v>7</v>
      </c>
      <c r="D4" s="5" t="s">
        <v>8</v>
      </c>
      <c r="E4" s="5" t="s">
        <v>9</v>
      </c>
      <c r="F4" s="5" t="s">
        <v>6</v>
      </c>
      <c r="G4" s="5" t="s">
        <v>10</v>
      </c>
      <c r="H4" s="5" t="s">
        <v>8</v>
      </c>
      <c r="I4" s="5" t="s">
        <v>11</v>
      </c>
      <c r="J4" s="5" t="s">
        <v>12</v>
      </c>
      <c r="K4" s="5" t="s">
        <v>13</v>
      </c>
    </row>
    <row r="5" spans="1:12" ht="24.95" customHeight="1">
      <c r="A5" s="7" t="s">
        <v>14</v>
      </c>
      <c r="B5" s="8">
        <f>'2568'!F5</f>
        <v>920.28</v>
      </c>
      <c r="C5" s="8">
        <f>'2568'!G5</f>
        <v>76.69</v>
      </c>
      <c r="D5" s="8">
        <f>'2568'!H5</f>
        <v>2609.8000000000002</v>
      </c>
      <c r="E5" s="9">
        <f>B5/C5</f>
        <v>12</v>
      </c>
      <c r="F5" s="10">
        <f>G5*12</f>
        <v>989.24399999999991</v>
      </c>
      <c r="G5" s="10">
        <f>IQS!C4+rae!C4</f>
        <v>82.436999999999998</v>
      </c>
      <c r="H5" s="10">
        <f>IQS!E4+rae!E4</f>
        <v>2530</v>
      </c>
      <c r="I5" s="9">
        <f>F5/G5</f>
        <v>12</v>
      </c>
      <c r="J5" s="11">
        <f>(G5-C5)/C5</f>
        <v>7.4938062328856442E-2</v>
      </c>
      <c r="K5" s="12">
        <f>(I5-E5)/E5</f>
        <v>0</v>
      </c>
    </row>
    <row r="6" spans="1:12" ht="24.95" customHeight="1">
      <c r="A6" s="7" t="s">
        <v>15</v>
      </c>
      <c r="B6" s="8">
        <f>'2568'!F6</f>
        <v>733.8</v>
      </c>
      <c r="C6" s="8">
        <f>'2568'!G6</f>
        <v>61.15</v>
      </c>
      <c r="D6" s="8">
        <f>'2568'!H6</f>
        <v>2060</v>
      </c>
      <c r="E6" s="9">
        <f t="shared" ref="E6:E15" si="0">B6/C6</f>
        <v>12</v>
      </c>
      <c r="F6" s="10">
        <f t="shared" ref="F6:F16" si="1">G6*12</f>
        <v>281.53199999999998</v>
      </c>
      <c r="G6" s="10">
        <f>IQS!C5+rae!C5</f>
        <v>23.460999999999999</v>
      </c>
      <c r="H6" s="10">
        <f>IQS!E5+rae!E5</f>
        <v>720</v>
      </c>
      <c r="I6" s="9">
        <f t="shared" ref="I6:I16" si="2">F6/G6</f>
        <v>12</v>
      </c>
      <c r="J6" s="11">
        <f t="shared" ref="J6:J18" si="3">(G6-C6)/C6</f>
        <v>-0.61633687653311531</v>
      </c>
      <c r="K6" s="12">
        <f t="shared" ref="K6:K18" si="4">(I6-E6)/E6</f>
        <v>0</v>
      </c>
    </row>
    <row r="7" spans="1:12" ht="24.95" customHeight="1">
      <c r="A7" s="7" t="s">
        <v>16</v>
      </c>
      <c r="B7" s="8">
        <f>'2568'!F7</f>
        <v>1136.8799999999999</v>
      </c>
      <c r="C7" s="8">
        <f>'2568'!G7</f>
        <v>94.74</v>
      </c>
      <c r="D7" s="8">
        <f>'2568'!H7</f>
        <v>3184.8</v>
      </c>
      <c r="E7" s="9">
        <f t="shared" si="0"/>
        <v>12</v>
      </c>
      <c r="F7" s="10">
        <f t="shared" si="1"/>
        <v>470.17199999999997</v>
      </c>
      <c r="G7" s="10">
        <f>IQS!C6+rae!C6</f>
        <v>39.180999999999997</v>
      </c>
      <c r="H7" s="10">
        <f>IQS!E6+rae!E6</f>
        <v>1320</v>
      </c>
      <c r="I7" s="9">
        <f t="shared" si="2"/>
        <v>12</v>
      </c>
      <c r="J7" s="11">
        <f t="shared" si="3"/>
        <v>-0.58643656322567028</v>
      </c>
      <c r="K7" s="12">
        <f t="shared" si="4"/>
        <v>0</v>
      </c>
    </row>
    <row r="8" spans="1:12" ht="24.95" customHeight="1">
      <c r="A8" s="7" t="s">
        <v>17</v>
      </c>
      <c r="B8" s="8">
        <f>'2568'!F8</f>
        <v>1058.8799999999999</v>
      </c>
      <c r="C8" s="8">
        <f>'2568'!G8</f>
        <v>88.24</v>
      </c>
      <c r="D8" s="8">
        <f>'2568'!H8</f>
        <v>2863.03</v>
      </c>
      <c r="E8" s="9">
        <f t="shared" si="0"/>
        <v>12</v>
      </c>
      <c r="F8" s="10">
        <f t="shared" si="1"/>
        <v>468.86400000000003</v>
      </c>
      <c r="G8" s="10">
        <f>IQS!C7+rae!C7</f>
        <v>39.072000000000003</v>
      </c>
      <c r="H8" s="10">
        <f>IQS!E7+rae!E7</f>
        <v>1600</v>
      </c>
      <c r="I8" s="9">
        <f t="shared" si="2"/>
        <v>12</v>
      </c>
      <c r="J8" s="11">
        <f t="shared" si="3"/>
        <v>-0.55720761559383492</v>
      </c>
      <c r="K8" s="12">
        <f t="shared" si="4"/>
        <v>0</v>
      </c>
    </row>
    <row r="9" spans="1:12" ht="24.95" customHeight="1">
      <c r="A9" s="7" t="s">
        <v>18</v>
      </c>
      <c r="B9" s="8">
        <f>'2568'!F9</f>
        <v>984</v>
      </c>
      <c r="C9" s="8">
        <f>'2568'!G9</f>
        <v>82</v>
      </c>
      <c r="D9" s="8">
        <f>'2568'!H9</f>
        <v>2670</v>
      </c>
      <c r="E9" s="9">
        <f t="shared" si="0"/>
        <v>12</v>
      </c>
      <c r="F9" s="10">
        <f t="shared" si="1"/>
        <v>586.72799999999995</v>
      </c>
      <c r="G9" s="10">
        <f>IQS!C8+rae!C8</f>
        <v>48.893999999999998</v>
      </c>
      <c r="H9" s="10">
        <f>IQS!E8+rae!E8</f>
        <v>2100</v>
      </c>
      <c r="I9" s="9">
        <f t="shared" si="2"/>
        <v>12</v>
      </c>
      <c r="J9" s="11">
        <f t="shared" si="3"/>
        <v>-0.4037317073170732</v>
      </c>
      <c r="K9" s="12">
        <f t="shared" si="4"/>
        <v>0</v>
      </c>
    </row>
    <row r="10" spans="1:12" ht="24.95" customHeight="1">
      <c r="A10" s="7" t="s">
        <v>19</v>
      </c>
      <c r="B10" s="8">
        <f>'2568'!F10</f>
        <v>807.59999999999991</v>
      </c>
      <c r="C10" s="8">
        <f>'2568'!G10</f>
        <v>67.3</v>
      </c>
      <c r="D10" s="8">
        <f>'2568'!H10</f>
        <v>2200</v>
      </c>
      <c r="E10" s="9">
        <f t="shared" si="0"/>
        <v>12</v>
      </c>
      <c r="F10" s="10">
        <f t="shared" si="1"/>
        <v>1281.4559999999999</v>
      </c>
      <c r="G10" s="10">
        <f>IQS!C9+rae!C9</f>
        <v>106.788</v>
      </c>
      <c r="H10" s="10">
        <f>IQS!E9+rae!E9</f>
        <v>4130</v>
      </c>
      <c r="I10" s="9">
        <f t="shared" si="2"/>
        <v>12</v>
      </c>
      <c r="J10" s="11">
        <f t="shared" si="3"/>
        <v>0.58674591381872221</v>
      </c>
      <c r="K10" s="12">
        <f t="shared" si="4"/>
        <v>0</v>
      </c>
    </row>
    <row r="11" spans="1:12" ht="24.95" customHeight="1">
      <c r="A11" s="7" t="s">
        <v>20</v>
      </c>
      <c r="B11" s="8">
        <f>'2568'!F11</f>
        <v>284.52</v>
      </c>
      <c r="C11" s="8">
        <f>'2568'!G11</f>
        <v>23.71</v>
      </c>
      <c r="D11" s="8">
        <f>'2568'!H11</f>
        <v>775</v>
      </c>
      <c r="E11" s="9">
        <f t="shared" si="0"/>
        <v>11.999999999999998</v>
      </c>
      <c r="F11" s="10">
        <f t="shared" si="1"/>
        <v>678.48</v>
      </c>
      <c r="G11" s="10">
        <f>IQS!C10+rae!C10</f>
        <v>56.54</v>
      </c>
      <c r="H11" s="10">
        <f>IQS!E10+rae!E10</f>
        <v>2080</v>
      </c>
      <c r="I11" s="9">
        <f t="shared" si="2"/>
        <v>12</v>
      </c>
      <c r="J11" s="11">
        <f t="shared" si="3"/>
        <v>1.3846478279207084</v>
      </c>
      <c r="K11" s="12">
        <f t="shared" si="4"/>
        <v>1.4802973661668756E-16</v>
      </c>
    </row>
    <row r="12" spans="1:12" ht="24.95" customHeight="1">
      <c r="A12" s="7" t="s">
        <v>21</v>
      </c>
      <c r="B12" s="8">
        <f>'2568'!F12</f>
        <v>728.88</v>
      </c>
      <c r="C12" s="8">
        <f>'2568'!G12</f>
        <v>60.74</v>
      </c>
      <c r="D12" s="8">
        <f>'2568'!H12</f>
        <v>1985.6</v>
      </c>
      <c r="E12" s="9">
        <f t="shared" si="0"/>
        <v>12</v>
      </c>
      <c r="F12" s="10">
        <f t="shared" si="1"/>
        <v>0</v>
      </c>
      <c r="G12" s="10">
        <f>IQS!C11+rae!C11</f>
        <v>0</v>
      </c>
      <c r="H12" s="10">
        <f>IQS!E11+rae!E11</f>
        <v>0</v>
      </c>
      <c r="I12" s="9" t="e">
        <f t="shared" si="2"/>
        <v>#DIV/0!</v>
      </c>
      <c r="J12" s="11">
        <f t="shared" si="3"/>
        <v>-1</v>
      </c>
      <c r="K12" s="12" t="e">
        <f t="shared" si="4"/>
        <v>#DIV/0!</v>
      </c>
    </row>
    <row r="13" spans="1:12" ht="24.95" customHeight="1">
      <c r="A13" s="7" t="s">
        <v>22</v>
      </c>
      <c r="B13" s="8">
        <f>'2568'!F13</f>
        <v>844.31999999999994</v>
      </c>
      <c r="C13" s="8">
        <f>'2568'!G13</f>
        <v>70.36</v>
      </c>
      <c r="D13" s="8">
        <f>'2568'!H13</f>
        <v>2300</v>
      </c>
      <c r="E13" s="9">
        <f t="shared" si="0"/>
        <v>12</v>
      </c>
      <c r="F13" s="10">
        <f t="shared" si="1"/>
        <v>0</v>
      </c>
      <c r="G13" s="10">
        <f>IQS!C12+rae!C12</f>
        <v>0</v>
      </c>
      <c r="H13" s="10">
        <f>IQS!E12+rae!E12</f>
        <v>0</v>
      </c>
      <c r="I13" s="9" t="e">
        <f t="shared" si="2"/>
        <v>#DIV/0!</v>
      </c>
      <c r="J13" s="11">
        <f t="shared" si="3"/>
        <v>-1</v>
      </c>
      <c r="K13" s="12" t="e">
        <f t="shared" si="4"/>
        <v>#DIV/0!</v>
      </c>
    </row>
    <row r="14" spans="1:12" ht="24.95" customHeight="1">
      <c r="A14" s="7" t="s">
        <v>23</v>
      </c>
      <c r="B14" s="8">
        <f>'2568'!F14</f>
        <v>388.79999999999995</v>
      </c>
      <c r="C14" s="8">
        <f>'2568'!G14</f>
        <v>32.4</v>
      </c>
      <c r="D14" s="8">
        <f>'2568'!H14</f>
        <v>1060</v>
      </c>
      <c r="E14" s="9">
        <f t="shared" si="0"/>
        <v>12</v>
      </c>
      <c r="F14" s="10">
        <f t="shared" si="1"/>
        <v>0</v>
      </c>
      <c r="G14" s="10">
        <f>IQS!C13+rae!C13</f>
        <v>0</v>
      </c>
      <c r="H14" s="10">
        <f>IQS!E13+rae!E13</f>
        <v>0</v>
      </c>
      <c r="I14" s="9" t="e">
        <f t="shared" si="2"/>
        <v>#DIV/0!</v>
      </c>
      <c r="J14" s="11">
        <f t="shared" si="3"/>
        <v>-1</v>
      </c>
      <c r="K14" s="12" t="e">
        <f t="shared" si="4"/>
        <v>#DIV/0!</v>
      </c>
    </row>
    <row r="15" spans="1:12" ht="24.95" customHeight="1">
      <c r="A15" s="7" t="s">
        <v>24</v>
      </c>
      <c r="B15" s="8">
        <f>'2568'!F15</f>
        <v>461.88</v>
      </c>
      <c r="C15" s="8">
        <f>'2568'!G15</f>
        <v>38.49</v>
      </c>
      <c r="D15" s="8">
        <f>'2568'!H15</f>
        <v>1220</v>
      </c>
      <c r="E15" s="9">
        <f t="shared" si="0"/>
        <v>12</v>
      </c>
      <c r="F15" s="10">
        <f t="shared" si="1"/>
        <v>0</v>
      </c>
      <c r="G15" s="10">
        <f>IQS!C14+rae!C14</f>
        <v>0</v>
      </c>
      <c r="H15" s="10">
        <f>IQS!E14+rae!E14</f>
        <v>0</v>
      </c>
      <c r="I15" s="9" t="e">
        <f t="shared" si="2"/>
        <v>#DIV/0!</v>
      </c>
      <c r="J15" s="11">
        <f t="shared" si="3"/>
        <v>-1</v>
      </c>
      <c r="K15" s="12" t="e">
        <f t="shared" si="4"/>
        <v>#DIV/0!</v>
      </c>
    </row>
    <row r="16" spans="1:12" ht="24.95" customHeight="1">
      <c r="A16" s="7" t="s">
        <v>25</v>
      </c>
      <c r="B16" s="8">
        <f>'2568'!F16</f>
        <v>0</v>
      </c>
      <c r="C16" s="8">
        <f>'2568'!G16</f>
        <v>0</v>
      </c>
      <c r="D16" s="8">
        <f>'2568'!H16</f>
        <v>0</v>
      </c>
      <c r="E16" s="9">
        <v>0</v>
      </c>
      <c r="F16" s="10">
        <f t="shared" si="1"/>
        <v>0</v>
      </c>
      <c r="G16" s="10">
        <f>IQS!C15+rae!C15</f>
        <v>0</v>
      </c>
      <c r="H16" s="10">
        <f>IQS!E15+rae!E15</f>
        <v>0</v>
      </c>
      <c r="I16" s="9" t="e">
        <f t="shared" si="2"/>
        <v>#DIV/0!</v>
      </c>
      <c r="J16" s="11" t="e">
        <f t="shared" si="3"/>
        <v>#DIV/0!</v>
      </c>
      <c r="K16" s="12" t="e">
        <f t="shared" si="4"/>
        <v>#DIV/0!</v>
      </c>
    </row>
    <row r="17" spans="1:11" ht="24.95" customHeight="1">
      <c r="A17" s="7" t="s">
        <v>26</v>
      </c>
      <c r="B17" s="9">
        <f t="shared" ref="B17:H17" si="5">AVERAGE(B5:B16)</f>
        <v>695.82</v>
      </c>
      <c r="C17" s="9">
        <f t="shared" si="5"/>
        <v>57.984999999999992</v>
      </c>
      <c r="D17" s="9">
        <f t="shared" si="5"/>
        <v>1910.6858333333332</v>
      </c>
      <c r="E17" s="9">
        <f t="shared" si="5"/>
        <v>11</v>
      </c>
      <c r="F17" s="9">
        <f t="shared" si="5"/>
        <v>396.37300000000005</v>
      </c>
      <c r="G17" s="9">
        <f t="shared" si="5"/>
        <v>33.031083333333335</v>
      </c>
      <c r="H17" s="9">
        <f t="shared" si="5"/>
        <v>1206.6666666666667</v>
      </c>
      <c r="I17" s="9">
        <f>F17/G17</f>
        <v>12</v>
      </c>
      <c r="J17" s="11">
        <f>(G17-C17)/C17</f>
        <v>-0.43035124026328636</v>
      </c>
      <c r="K17" s="12">
        <f>(I17-E17)/E17</f>
        <v>9.0909090909090912E-2</v>
      </c>
    </row>
    <row r="18" spans="1:11" ht="24.95" customHeight="1">
      <c r="A18" s="7" t="s">
        <v>27</v>
      </c>
      <c r="B18" s="9">
        <f t="shared" ref="B18:I18" si="6">SUM(B5:B16)</f>
        <v>8349.84</v>
      </c>
      <c r="C18" s="9">
        <f t="shared" si="6"/>
        <v>695.81999999999994</v>
      </c>
      <c r="D18" s="9">
        <f t="shared" si="6"/>
        <v>22928.23</v>
      </c>
      <c r="E18" s="9">
        <f t="shared" si="6"/>
        <v>132</v>
      </c>
      <c r="F18" s="9">
        <f t="shared" si="6"/>
        <v>4756.4760000000006</v>
      </c>
      <c r="G18" s="9">
        <f t="shared" si="6"/>
        <v>396.37300000000005</v>
      </c>
      <c r="H18" s="9">
        <f t="shared" si="6"/>
        <v>14480</v>
      </c>
      <c r="I18" s="9" t="e">
        <f t="shared" si="6"/>
        <v>#DIV/0!</v>
      </c>
      <c r="J18" s="11">
        <f t="shared" si="3"/>
        <v>-0.43035124026328636</v>
      </c>
      <c r="K18" s="12" t="e">
        <f t="shared" si="4"/>
        <v>#DIV/0!</v>
      </c>
    </row>
    <row r="19" spans="1:11" ht="21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2" ht="21.95" customHeight="1"/>
    <row r="41" spans="1:12" ht="21.75" customHeight="1">
      <c r="A41" s="81" t="s">
        <v>28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</row>
    <row r="42" spans="1:12" ht="21.7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</row>
    <row r="43" spans="1:12" ht="21.7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</row>
    <row r="44" spans="1:12" ht="21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1:12" ht="34.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1:12" ht="41.45" customHeight="1">
      <c r="A46" s="17"/>
      <c r="B46" s="17"/>
      <c r="C46" s="18"/>
      <c r="D46" s="19"/>
      <c r="E46" s="19" t="s">
        <v>29</v>
      </c>
      <c r="F46" s="19"/>
      <c r="G46" s="19"/>
      <c r="H46" s="19" t="s">
        <v>30</v>
      </c>
      <c r="I46" s="19"/>
      <c r="J46" s="17"/>
      <c r="K46" s="17"/>
      <c r="L46" s="17"/>
    </row>
    <row r="47" spans="1:12" ht="42" customHeight="1">
      <c r="A47" s="82" t="s">
        <v>31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spans="1:12" s="21" customFormat="1" ht="30" customHeight="1">
      <c r="A48" s="20" t="s">
        <v>32</v>
      </c>
      <c r="B48" s="20"/>
      <c r="C48" s="20"/>
      <c r="D48" s="20" t="s">
        <v>29</v>
      </c>
      <c r="E48" s="20"/>
      <c r="F48" s="20"/>
      <c r="G48" s="20" t="s">
        <v>30</v>
      </c>
      <c r="H48" s="20"/>
      <c r="I48" s="20"/>
      <c r="J48" s="20"/>
      <c r="K48" s="20"/>
      <c r="L48" s="20"/>
    </row>
    <row r="49" spans="1:12" s="21" customFormat="1" ht="50.1" customHeight="1">
      <c r="A49" s="22" t="s">
        <v>33</v>
      </c>
      <c r="B49" s="22"/>
      <c r="C49" s="23"/>
      <c r="D49" s="24"/>
      <c r="E49" s="24"/>
      <c r="F49" s="24"/>
      <c r="G49" s="24"/>
      <c r="H49" s="24"/>
      <c r="I49" s="24"/>
      <c r="J49" s="24"/>
      <c r="K49" s="24"/>
      <c r="L49" s="24"/>
    </row>
    <row r="50" spans="1:12" s="21" customFormat="1" ht="50.1" customHeight="1">
      <c r="A50" s="83" t="s">
        <v>34</v>
      </c>
      <c r="B50" s="83"/>
      <c r="C50" s="25"/>
      <c r="D50" s="26"/>
      <c r="E50" s="24"/>
      <c r="F50" s="24"/>
      <c r="G50" s="24"/>
      <c r="H50" s="24"/>
      <c r="I50" s="24"/>
      <c r="J50" s="24"/>
      <c r="K50" s="24"/>
      <c r="L50" s="24"/>
    </row>
    <row r="51" spans="1:12" s="21" customFormat="1" ht="50.1" customHeight="1">
      <c r="A51" s="22" t="s">
        <v>35</v>
      </c>
      <c r="B51" s="22"/>
      <c r="C51" s="22"/>
      <c r="D51" s="24"/>
      <c r="E51" s="24"/>
      <c r="F51" s="24"/>
      <c r="G51" s="24"/>
      <c r="H51" s="24"/>
      <c r="I51" s="24"/>
      <c r="J51" s="24"/>
      <c r="K51" s="24"/>
      <c r="L51" s="24"/>
    </row>
    <row r="52" spans="1:12" s="21" customFormat="1" ht="30" customHeight="1">
      <c r="A52" s="20" t="s">
        <v>36</v>
      </c>
      <c r="B52" s="20"/>
      <c r="C52" s="20"/>
      <c r="D52" s="20" t="s">
        <v>29</v>
      </c>
      <c r="E52" s="20"/>
      <c r="F52" s="20"/>
      <c r="G52" s="20" t="s">
        <v>30</v>
      </c>
      <c r="H52" s="20"/>
      <c r="I52" s="20"/>
      <c r="J52" s="20"/>
      <c r="K52" s="20"/>
      <c r="L52" s="20"/>
    </row>
    <row r="53" spans="1:12" s="21" customFormat="1" ht="50.1" customHeight="1">
      <c r="A53" s="22" t="s">
        <v>33</v>
      </c>
      <c r="B53" s="22"/>
      <c r="C53" s="22"/>
      <c r="D53" s="22"/>
      <c r="E53" s="24"/>
      <c r="F53" s="24"/>
      <c r="G53" s="24"/>
      <c r="H53" s="24"/>
      <c r="I53" s="24"/>
      <c r="J53" s="24"/>
      <c r="K53" s="24"/>
      <c r="L53" s="24"/>
    </row>
    <row r="54" spans="1:12" s="21" customFormat="1" ht="50.1" customHeight="1">
      <c r="A54" s="83" t="s">
        <v>34</v>
      </c>
      <c r="B54" s="83"/>
      <c r="C54" s="25"/>
      <c r="D54" s="26"/>
      <c r="E54" s="24"/>
      <c r="F54" s="24"/>
      <c r="G54" s="24"/>
      <c r="H54" s="24"/>
      <c r="I54" s="24"/>
      <c r="J54" s="24"/>
      <c r="K54" s="24"/>
      <c r="L54" s="24"/>
    </row>
    <row r="55" spans="1:12" s="21" customFormat="1" ht="50.1" customHeight="1">
      <c r="A55" s="22" t="s">
        <v>35</v>
      </c>
      <c r="B55" s="22"/>
      <c r="C55" s="22"/>
      <c r="D55" s="24"/>
      <c r="E55" s="24"/>
      <c r="F55" s="24"/>
      <c r="G55" s="24"/>
      <c r="H55" s="24"/>
      <c r="I55" s="24"/>
      <c r="J55" s="24"/>
      <c r="K55" s="24"/>
      <c r="L55" s="24"/>
    </row>
    <row r="56" spans="1:12" s="21" customFormat="1" ht="30" customHeight="1">
      <c r="A56" s="20" t="s">
        <v>37</v>
      </c>
      <c r="B56" s="20"/>
      <c r="C56" s="20"/>
      <c r="D56" s="20" t="s">
        <v>29</v>
      </c>
      <c r="E56" s="20"/>
      <c r="F56" s="20"/>
      <c r="G56" s="20" t="s">
        <v>30</v>
      </c>
      <c r="H56" s="20"/>
      <c r="I56" s="20"/>
      <c r="J56" s="20"/>
      <c r="K56" s="20"/>
      <c r="L56" s="20"/>
    </row>
    <row r="57" spans="1:12" s="21" customFormat="1" ht="50.1" customHeight="1">
      <c r="A57" s="22" t="s">
        <v>33</v>
      </c>
      <c r="B57" s="22"/>
      <c r="C57" s="22"/>
      <c r="D57" s="22"/>
      <c r="E57" s="24"/>
      <c r="F57" s="24"/>
      <c r="G57" s="24"/>
      <c r="H57" s="24"/>
      <c r="I57" s="24"/>
      <c r="J57" s="24"/>
      <c r="K57" s="24"/>
      <c r="L57" s="24"/>
    </row>
    <row r="58" spans="1:12" s="21" customFormat="1" ht="50.1" customHeight="1">
      <c r="A58" s="77" t="s">
        <v>34</v>
      </c>
      <c r="B58" s="77"/>
      <c r="C58" s="25"/>
      <c r="D58" s="26"/>
      <c r="E58" s="24"/>
      <c r="F58" s="24"/>
      <c r="G58" s="24"/>
      <c r="H58" s="24"/>
      <c r="I58" s="24"/>
      <c r="J58" s="24"/>
      <c r="K58" s="24"/>
      <c r="L58" s="24"/>
    </row>
    <row r="59" spans="1:12" s="21" customFormat="1" ht="50.1" customHeight="1">
      <c r="A59" s="22" t="s">
        <v>35</v>
      </c>
      <c r="B59" s="22"/>
      <c r="C59" s="22"/>
      <c r="D59" s="24"/>
      <c r="E59" s="24"/>
      <c r="F59" s="24"/>
      <c r="G59" s="24"/>
      <c r="H59" s="24"/>
      <c r="I59" s="24"/>
      <c r="J59" s="24"/>
      <c r="K59" s="24"/>
      <c r="L59" s="24"/>
    </row>
    <row r="60" spans="1:12" s="21" customFormat="1" ht="30" customHeight="1">
      <c r="A60" s="20" t="s">
        <v>38</v>
      </c>
      <c r="B60" s="20"/>
      <c r="C60" s="20"/>
      <c r="D60" s="20" t="s">
        <v>29</v>
      </c>
      <c r="E60" s="20"/>
      <c r="F60" s="20"/>
      <c r="G60" s="20" t="s">
        <v>30</v>
      </c>
      <c r="H60" s="20"/>
      <c r="I60" s="20"/>
      <c r="J60" s="20"/>
      <c r="K60" s="20"/>
      <c r="L60" s="20"/>
    </row>
    <row r="61" spans="1:12" s="21" customFormat="1" ht="50.1" customHeight="1">
      <c r="A61" s="22" t="s">
        <v>33</v>
      </c>
      <c r="B61" s="22"/>
      <c r="C61" s="22"/>
      <c r="D61" s="22"/>
      <c r="E61" s="24"/>
      <c r="F61" s="24"/>
      <c r="G61" s="24"/>
      <c r="H61" s="24"/>
      <c r="I61" s="24"/>
      <c r="J61" s="24"/>
      <c r="K61" s="24"/>
      <c r="L61" s="24"/>
    </row>
    <row r="62" spans="1:12" s="21" customFormat="1" ht="50.1" customHeight="1">
      <c r="A62" s="77" t="s">
        <v>34</v>
      </c>
      <c r="B62" s="77"/>
      <c r="C62" s="25"/>
      <c r="D62" s="26"/>
      <c r="E62" s="24"/>
      <c r="F62" s="24"/>
      <c r="G62" s="24"/>
      <c r="H62" s="24"/>
      <c r="I62" s="24"/>
      <c r="J62" s="24"/>
      <c r="K62" s="24"/>
      <c r="L62" s="24"/>
    </row>
    <row r="63" spans="1:12" s="21" customFormat="1" ht="50.1" customHeight="1">
      <c r="A63" s="22" t="s">
        <v>35</v>
      </c>
      <c r="B63" s="22"/>
      <c r="C63" s="22"/>
      <c r="D63" s="24"/>
      <c r="E63" s="24"/>
      <c r="F63" s="24"/>
      <c r="G63" s="24"/>
      <c r="H63" s="24"/>
      <c r="I63" s="24"/>
      <c r="J63" s="24"/>
      <c r="K63" s="24"/>
      <c r="L63" s="24"/>
    </row>
    <row r="64" spans="1:12" s="21" customFormat="1" ht="30" customHeight="1">
      <c r="A64" s="20" t="s">
        <v>39</v>
      </c>
      <c r="B64" s="20"/>
      <c r="C64" s="20"/>
      <c r="D64" s="20" t="s">
        <v>29</v>
      </c>
      <c r="E64" s="20"/>
      <c r="F64" s="20"/>
      <c r="G64" s="20" t="s">
        <v>30</v>
      </c>
      <c r="H64" s="20"/>
      <c r="I64" s="20"/>
      <c r="J64" s="20"/>
      <c r="K64" s="20"/>
      <c r="L64" s="20"/>
    </row>
    <row r="65" spans="1:12" s="21" customFormat="1" ht="50.1" customHeight="1">
      <c r="A65" s="22" t="s">
        <v>33</v>
      </c>
      <c r="B65" s="22"/>
      <c r="C65" s="22"/>
      <c r="D65" s="22"/>
      <c r="E65" s="24"/>
      <c r="F65" s="24"/>
      <c r="G65" s="24"/>
      <c r="H65" s="24"/>
      <c r="I65" s="24"/>
      <c r="J65" s="24"/>
      <c r="K65" s="24"/>
      <c r="L65" s="24"/>
    </row>
    <row r="66" spans="1:12" s="21" customFormat="1" ht="50.1" customHeight="1">
      <c r="A66" s="77" t="s">
        <v>34</v>
      </c>
      <c r="B66" s="77"/>
      <c r="C66" s="25"/>
      <c r="D66" s="24"/>
      <c r="E66" s="24"/>
      <c r="F66" s="24"/>
      <c r="G66" s="24"/>
      <c r="H66" s="24"/>
      <c r="I66" s="24"/>
      <c r="J66" s="24"/>
      <c r="K66" s="24"/>
      <c r="L66" s="24"/>
    </row>
    <row r="67" spans="1:12" s="21" customFormat="1" ht="50.1" customHeight="1">
      <c r="A67" s="22" t="s">
        <v>35</v>
      </c>
      <c r="B67" s="22"/>
      <c r="C67" s="22"/>
      <c r="D67" s="24"/>
      <c r="E67" s="24"/>
      <c r="F67" s="24"/>
      <c r="G67" s="24"/>
      <c r="H67" s="24"/>
      <c r="I67" s="24"/>
      <c r="J67" s="24"/>
      <c r="K67" s="24"/>
      <c r="L67" s="24"/>
    </row>
    <row r="68" spans="1:12" s="21" customFormat="1" ht="30" customHeight="1">
      <c r="A68" s="20" t="s">
        <v>40</v>
      </c>
      <c r="B68" s="20"/>
      <c r="C68" s="20"/>
      <c r="D68" s="20" t="s">
        <v>29</v>
      </c>
      <c r="E68" s="20"/>
      <c r="F68" s="20"/>
      <c r="G68" s="20" t="s">
        <v>30</v>
      </c>
      <c r="H68" s="20"/>
      <c r="I68" s="20"/>
      <c r="J68" s="20"/>
      <c r="K68" s="20"/>
      <c r="L68" s="20"/>
    </row>
    <row r="69" spans="1:12" s="21" customFormat="1" ht="50.1" customHeight="1">
      <c r="A69" s="22" t="s">
        <v>33</v>
      </c>
      <c r="B69" s="22"/>
      <c r="C69" s="22"/>
      <c r="D69" s="22"/>
      <c r="E69" s="24"/>
      <c r="F69" s="24"/>
      <c r="G69" s="24"/>
      <c r="H69" s="24"/>
      <c r="I69" s="24"/>
      <c r="J69" s="24"/>
      <c r="K69" s="24"/>
      <c r="L69" s="24"/>
    </row>
    <row r="70" spans="1:12" s="21" customFormat="1" ht="50.1" customHeight="1">
      <c r="A70" s="77" t="s">
        <v>34</v>
      </c>
      <c r="B70" s="77"/>
      <c r="C70" s="25"/>
      <c r="D70" s="26"/>
      <c r="E70" s="24"/>
      <c r="F70" s="24"/>
      <c r="G70" s="24"/>
      <c r="H70" s="24"/>
      <c r="I70" s="24"/>
      <c r="J70" s="24"/>
      <c r="K70" s="24"/>
      <c r="L70" s="24"/>
    </row>
    <row r="71" spans="1:12" s="21" customFormat="1" ht="50.1" customHeight="1">
      <c r="A71" s="22" t="s">
        <v>35</v>
      </c>
      <c r="B71" s="22"/>
      <c r="C71" s="22"/>
      <c r="D71" s="24"/>
      <c r="E71" s="27"/>
      <c r="F71" s="27"/>
      <c r="G71" s="24"/>
      <c r="H71" s="24"/>
      <c r="I71" s="24"/>
      <c r="J71" s="24"/>
      <c r="K71" s="24"/>
      <c r="L71" s="24"/>
    </row>
    <row r="72" spans="1:12" s="21" customFormat="1" ht="30" customHeight="1">
      <c r="A72" s="20" t="s">
        <v>41</v>
      </c>
      <c r="B72" s="20"/>
      <c r="C72" s="20"/>
      <c r="D72" s="20" t="s">
        <v>29</v>
      </c>
      <c r="E72" s="20"/>
      <c r="F72" s="20"/>
      <c r="G72" s="20" t="s">
        <v>30</v>
      </c>
      <c r="H72" s="20"/>
      <c r="I72" s="20"/>
      <c r="J72" s="20"/>
      <c r="K72" s="20"/>
      <c r="L72" s="20"/>
    </row>
    <row r="73" spans="1:12" s="21" customFormat="1" ht="39.950000000000003" customHeight="1">
      <c r="A73" s="22" t="s">
        <v>33</v>
      </c>
      <c r="B73" s="22"/>
      <c r="C73" s="23"/>
      <c r="D73" s="24"/>
      <c r="E73" s="24"/>
      <c r="F73" s="24"/>
      <c r="G73" s="24"/>
      <c r="H73" s="24"/>
      <c r="I73" s="24"/>
      <c r="J73" s="24"/>
      <c r="K73" s="24"/>
      <c r="L73" s="24"/>
    </row>
    <row r="74" spans="1:12" s="21" customFormat="1" ht="39.950000000000003" customHeight="1">
      <c r="A74" s="83" t="s">
        <v>34</v>
      </c>
      <c r="B74" s="83"/>
      <c r="C74" s="25"/>
      <c r="D74" s="26"/>
      <c r="E74" s="24"/>
      <c r="F74" s="24"/>
      <c r="G74" s="24"/>
      <c r="H74" s="24"/>
      <c r="I74" s="24"/>
      <c r="J74" s="24"/>
      <c r="K74" s="24"/>
      <c r="L74" s="24"/>
    </row>
    <row r="75" spans="1:12" s="21" customFormat="1" ht="39.950000000000003" customHeight="1">
      <c r="A75" s="22" t="s">
        <v>35</v>
      </c>
      <c r="B75" s="22"/>
      <c r="C75" s="22"/>
      <c r="D75" s="24"/>
      <c r="E75" s="24"/>
      <c r="F75" s="24"/>
      <c r="G75" s="24"/>
      <c r="H75" s="24"/>
      <c r="I75" s="24"/>
      <c r="J75" s="24"/>
      <c r="K75" s="24"/>
      <c r="L75" s="24"/>
    </row>
    <row r="76" spans="1:12" s="21" customFormat="1" ht="30" customHeight="1">
      <c r="A76" s="20" t="s">
        <v>42</v>
      </c>
      <c r="B76" s="20"/>
      <c r="C76" s="20"/>
      <c r="D76" s="20" t="s">
        <v>29</v>
      </c>
      <c r="E76" s="20"/>
      <c r="F76" s="20"/>
      <c r="G76" s="20" t="s">
        <v>30</v>
      </c>
      <c r="H76" s="20"/>
      <c r="I76" s="20"/>
      <c r="J76" s="20"/>
      <c r="K76" s="20"/>
      <c r="L76" s="20"/>
    </row>
    <row r="77" spans="1:12" s="21" customFormat="1" ht="39.950000000000003" customHeight="1">
      <c r="A77" s="22" t="s">
        <v>33</v>
      </c>
      <c r="B77" s="22"/>
      <c r="C77" s="22"/>
      <c r="D77" s="22"/>
      <c r="E77" s="24"/>
      <c r="F77" s="24"/>
      <c r="G77" s="24"/>
      <c r="H77" s="24"/>
      <c r="I77" s="24"/>
      <c r="J77" s="24"/>
      <c r="K77" s="24"/>
      <c r="L77" s="24"/>
    </row>
    <row r="78" spans="1:12" s="21" customFormat="1" ht="39.950000000000003" customHeight="1">
      <c r="A78" s="83" t="s">
        <v>34</v>
      </c>
      <c r="B78" s="83"/>
      <c r="C78" s="25"/>
      <c r="D78" s="26"/>
      <c r="E78" s="24"/>
      <c r="F78" s="24"/>
      <c r="G78" s="24"/>
      <c r="H78" s="24"/>
      <c r="I78" s="24"/>
      <c r="J78" s="24"/>
      <c r="K78" s="24"/>
      <c r="L78" s="24"/>
    </row>
    <row r="79" spans="1:12" s="21" customFormat="1" ht="39.950000000000003" customHeight="1">
      <c r="A79" s="22" t="s">
        <v>35</v>
      </c>
      <c r="B79" s="22"/>
      <c r="C79" s="22"/>
      <c r="D79" s="24"/>
      <c r="E79" s="24"/>
      <c r="F79" s="24"/>
      <c r="G79" s="24"/>
      <c r="H79" s="24"/>
      <c r="I79" s="24"/>
      <c r="J79" s="24"/>
      <c r="K79" s="24"/>
      <c r="L79" s="24"/>
    </row>
    <row r="80" spans="1:12" s="21" customFormat="1" ht="30" customHeight="1">
      <c r="A80" s="20" t="s">
        <v>43</v>
      </c>
      <c r="B80" s="20"/>
      <c r="C80" s="20"/>
      <c r="D80" s="20" t="s">
        <v>29</v>
      </c>
      <c r="E80" s="20"/>
      <c r="F80" s="20"/>
      <c r="G80" s="20" t="s">
        <v>30</v>
      </c>
      <c r="H80" s="20"/>
      <c r="I80" s="20"/>
      <c r="J80" s="20"/>
      <c r="K80" s="20"/>
      <c r="L80" s="20"/>
    </row>
    <row r="81" spans="1:20" s="21" customFormat="1" ht="39.950000000000003" customHeight="1">
      <c r="A81" s="22" t="s">
        <v>33</v>
      </c>
      <c r="B81" s="22"/>
      <c r="C81" s="22"/>
      <c r="D81" s="22"/>
      <c r="E81" s="24"/>
      <c r="F81" s="24"/>
      <c r="G81" s="24"/>
      <c r="H81" s="24"/>
      <c r="I81" s="24"/>
      <c r="J81" s="24"/>
      <c r="K81" s="24"/>
      <c r="L81" s="24"/>
      <c r="M81" s="28"/>
      <c r="N81" s="28"/>
      <c r="O81" s="28"/>
      <c r="P81" s="28"/>
      <c r="Q81" s="28"/>
      <c r="R81" s="28"/>
      <c r="S81" s="28"/>
      <c r="T81" s="28"/>
    </row>
    <row r="82" spans="1:20" s="21" customFormat="1" ht="39.950000000000003" customHeight="1">
      <c r="A82" s="77" t="s">
        <v>34</v>
      </c>
      <c r="B82" s="77"/>
      <c r="C82" s="25"/>
      <c r="D82" s="26"/>
      <c r="E82" s="24"/>
      <c r="F82" s="24"/>
      <c r="G82" s="24"/>
      <c r="H82" s="24"/>
      <c r="I82" s="24"/>
      <c r="J82" s="24"/>
      <c r="K82" s="24"/>
      <c r="L82" s="24"/>
      <c r="M82" s="28"/>
      <c r="N82" s="28"/>
      <c r="O82" s="28"/>
      <c r="P82" s="28"/>
      <c r="Q82" s="28"/>
      <c r="R82" s="28"/>
      <c r="S82" s="28"/>
      <c r="T82" s="28"/>
    </row>
    <row r="83" spans="1:20" s="21" customFormat="1" ht="39.950000000000003" customHeight="1">
      <c r="A83" s="22" t="s">
        <v>35</v>
      </c>
      <c r="B83" s="22"/>
      <c r="C83" s="22"/>
      <c r="D83" s="24"/>
      <c r="E83" s="24"/>
      <c r="F83" s="24"/>
      <c r="G83" s="24"/>
      <c r="H83" s="24"/>
      <c r="I83" s="24"/>
      <c r="J83" s="24"/>
      <c r="K83" s="24"/>
      <c r="L83" s="24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0" customHeight="1">
      <c r="A84" s="20" t="s">
        <v>44</v>
      </c>
      <c r="B84" s="20"/>
      <c r="C84" s="20"/>
      <c r="D84" s="20" t="s">
        <v>29</v>
      </c>
      <c r="E84" s="20"/>
      <c r="F84" s="20"/>
      <c r="G84" s="20" t="s">
        <v>30</v>
      </c>
      <c r="H84" s="20"/>
      <c r="I84" s="20"/>
      <c r="J84" s="20"/>
      <c r="K84" s="20"/>
      <c r="L84" s="20"/>
    </row>
    <row r="85" spans="1:20" s="29" customFormat="1" ht="39.950000000000003" customHeight="1">
      <c r="A85" s="22" t="s">
        <v>33</v>
      </c>
      <c r="B85" s="22"/>
      <c r="C85" s="22"/>
      <c r="D85" s="22"/>
      <c r="E85" s="24"/>
      <c r="F85" s="24"/>
      <c r="G85" s="24"/>
      <c r="H85" s="24"/>
      <c r="I85" s="24"/>
      <c r="J85" s="24"/>
      <c r="K85" s="24"/>
      <c r="L85" s="24"/>
    </row>
    <row r="86" spans="1:20" s="29" customFormat="1" ht="39.950000000000003" customHeight="1">
      <c r="A86" s="77" t="s">
        <v>34</v>
      </c>
      <c r="B86" s="77"/>
      <c r="C86" s="25"/>
      <c r="D86" s="26"/>
      <c r="E86" s="24"/>
      <c r="F86" s="24"/>
      <c r="G86" s="24"/>
      <c r="H86" s="24"/>
      <c r="I86" s="24"/>
      <c r="J86" s="24"/>
      <c r="K86" s="24"/>
      <c r="L86" s="24"/>
    </row>
    <row r="87" spans="1:20" s="29" customFormat="1" ht="39.950000000000003" customHeight="1">
      <c r="A87" s="22" t="s">
        <v>35</v>
      </c>
      <c r="B87" s="22"/>
      <c r="C87" s="22"/>
      <c r="D87" s="24"/>
      <c r="E87" s="24"/>
      <c r="F87" s="24"/>
      <c r="G87" s="24"/>
      <c r="H87" s="24"/>
      <c r="I87" s="24"/>
      <c r="J87" s="24"/>
      <c r="K87" s="24"/>
      <c r="L87" s="24"/>
    </row>
    <row r="88" spans="1:20" s="29" customFormat="1" ht="30" customHeight="1">
      <c r="A88" s="20" t="s">
        <v>45</v>
      </c>
      <c r="B88" s="20"/>
      <c r="C88" s="20"/>
      <c r="D88" s="20" t="s">
        <v>29</v>
      </c>
      <c r="E88" s="20"/>
      <c r="F88" s="20"/>
      <c r="G88" s="20" t="s">
        <v>30</v>
      </c>
      <c r="H88" s="20"/>
      <c r="I88" s="20"/>
      <c r="J88" s="20"/>
      <c r="K88" s="20"/>
      <c r="L88" s="20"/>
    </row>
    <row r="89" spans="1:20" s="29" customFormat="1" ht="39.950000000000003" customHeight="1">
      <c r="A89" s="22" t="s">
        <v>33</v>
      </c>
      <c r="B89" s="22"/>
      <c r="C89" s="22"/>
      <c r="D89" s="22"/>
      <c r="E89" s="24"/>
      <c r="F89" s="24"/>
      <c r="G89" s="24"/>
      <c r="H89" s="24"/>
      <c r="I89" s="24"/>
      <c r="J89" s="24"/>
      <c r="K89" s="24"/>
      <c r="L89" s="24"/>
    </row>
    <row r="90" spans="1:20" s="29" customFormat="1" ht="39.950000000000003" customHeight="1">
      <c r="A90" s="77" t="s">
        <v>34</v>
      </c>
      <c r="B90" s="77"/>
      <c r="C90" s="25"/>
      <c r="D90" s="24"/>
      <c r="E90" s="24"/>
      <c r="F90" s="24"/>
      <c r="G90" s="24"/>
      <c r="H90" s="24"/>
      <c r="I90" s="24"/>
      <c r="J90" s="24"/>
      <c r="K90" s="24"/>
      <c r="L90" s="24"/>
    </row>
    <row r="91" spans="1:20" s="29" customFormat="1" ht="39.950000000000003" customHeight="1">
      <c r="A91" s="22" t="s">
        <v>35</v>
      </c>
      <c r="B91" s="22"/>
      <c r="C91" s="22"/>
      <c r="D91" s="24"/>
      <c r="E91" s="24"/>
      <c r="F91" s="24"/>
      <c r="G91" s="24"/>
      <c r="H91" s="24"/>
      <c r="I91" s="24"/>
      <c r="J91" s="24"/>
      <c r="K91" s="24"/>
      <c r="L91" s="24"/>
    </row>
    <row r="92" spans="1:20" s="29" customFormat="1" ht="30" customHeight="1">
      <c r="A92" s="20" t="s">
        <v>46</v>
      </c>
      <c r="B92" s="20"/>
      <c r="C92" s="20"/>
      <c r="D92" s="20" t="s">
        <v>29</v>
      </c>
      <c r="E92" s="20"/>
      <c r="F92" s="20"/>
      <c r="G92" s="20" t="s">
        <v>30</v>
      </c>
      <c r="H92" s="20"/>
      <c r="I92" s="20"/>
      <c r="J92" s="20"/>
      <c r="K92" s="20"/>
      <c r="L92" s="20"/>
    </row>
    <row r="93" spans="1:20" s="29" customFormat="1" ht="39.950000000000003" customHeight="1">
      <c r="A93" s="22" t="s">
        <v>33</v>
      </c>
      <c r="B93" s="22"/>
      <c r="C93" s="22"/>
      <c r="D93" s="22"/>
      <c r="E93" s="24"/>
      <c r="F93" s="24"/>
      <c r="G93" s="24"/>
      <c r="H93" s="24"/>
      <c r="I93" s="24"/>
      <c r="J93" s="24"/>
      <c r="K93" s="24"/>
      <c r="L93" s="24"/>
    </row>
    <row r="94" spans="1:20" s="29" customFormat="1" ht="39.950000000000003" customHeight="1">
      <c r="A94" s="77" t="s">
        <v>34</v>
      </c>
      <c r="B94" s="77"/>
      <c r="C94" s="25"/>
      <c r="D94" s="26"/>
      <c r="E94" s="24"/>
      <c r="F94" s="24"/>
      <c r="G94" s="24"/>
      <c r="H94" s="24"/>
      <c r="I94" s="24"/>
      <c r="J94" s="24"/>
      <c r="K94" s="24"/>
      <c r="L94" s="24"/>
    </row>
    <row r="95" spans="1:20" s="29" customFormat="1" ht="39.950000000000003" customHeight="1">
      <c r="A95" s="22" t="s">
        <v>35</v>
      </c>
      <c r="B95" s="22"/>
      <c r="C95" s="22"/>
      <c r="D95" s="24"/>
      <c r="E95" s="27"/>
      <c r="F95" s="27"/>
      <c r="G95" s="24"/>
      <c r="H95" s="24"/>
      <c r="I95" s="24"/>
      <c r="J95" s="24"/>
      <c r="K95" s="24"/>
      <c r="L95" s="24"/>
    </row>
    <row r="96" spans="1:20" ht="21.75" customHeight="1">
      <c r="A96" s="3"/>
    </row>
    <row r="97" spans="1:1" ht="21.75" customHeight="1">
      <c r="A97" s="3"/>
    </row>
  </sheetData>
  <mergeCells count="19">
    <mergeCell ref="A94:B94"/>
    <mergeCell ref="A70:B70"/>
    <mergeCell ref="A74:B74"/>
    <mergeCell ref="A78:B78"/>
    <mergeCell ref="A82:B82"/>
    <mergeCell ref="A86:B86"/>
    <mergeCell ref="A90:B90"/>
    <mergeCell ref="A66:B66"/>
    <mergeCell ref="A2:K2"/>
    <mergeCell ref="A3:A4"/>
    <mergeCell ref="B3:E3"/>
    <mergeCell ref="F3:I3"/>
    <mergeCell ref="J3:K3"/>
    <mergeCell ref="A41:L45"/>
    <mergeCell ref="A47:L47"/>
    <mergeCell ref="A50:B50"/>
    <mergeCell ref="A54:B54"/>
    <mergeCell ref="A58:B58"/>
    <mergeCell ref="A62:B62"/>
  </mergeCells>
  <pageMargins left="0.2" right="0.18" top="0.33" bottom="0.18" header="0.24" footer="0.08"/>
  <pageSetup paperSize="9" scale="68" orientation="portrait" horizontalDpi="4294967293" verticalDpi="1200" r:id="rId1"/>
  <headerFooter alignWithMargins="0"/>
  <rowBreaks count="2" manualBreakCount="2">
    <brk id="46" max="11" man="1"/>
    <brk id="7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CB119-1AB5-4C0B-99C9-7DB3ECC30BD0}">
  <dimension ref="A1:T98"/>
  <sheetViews>
    <sheetView zoomScale="90" zoomScaleNormal="90" zoomScaleSheetLayoutView="70" workbookViewId="0">
      <selection activeCell="O8" sqref="O8"/>
    </sheetView>
  </sheetViews>
  <sheetFormatPr defaultColWidth="8" defaultRowHeight="21.75" customHeight="1"/>
  <cols>
    <col min="1" max="1" width="7.375" style="16" customWidth="1"/>
    <col min="2" max="2" width="10" style="3" customWidth="1"/>
    <col min="3" max="5" width="11" style="3" customWidth="1"/>
    <col min="6" max="6" width="9.375" style="3" customWidth="1"/>
    <col min="7" max="8" width="11" style="3" customWidth="1"/>
    <col min="9" max="9" width="14.625" style="3" customWidth="1"/>
    <col min="10" max="10" width="13" style="3" customWidth="1"/>
    <col min="11" max="11" width="16.25" style="3" customWidth="1"/>
    <col min="12" max="16384" width="8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47</v>
      </c>
      <c r="L1" s="2"/>
    </row>
    <row r="2" spans="1:12" ht="33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"/>
    </row>
    <row r="3" spans="1:12" s="6" customFormat="1" ht="21.6" customHeight="1">
      <c r="A3" s="79" t="s">
        <v>2</v>
      </c>
      <c r="B3" s="80" t="s">
        <v>48</v>
      </c>
      <c r="C3" s="80"/>
      <c r="D3" s="80"/>
      <c r="E3" s="80"/>
      <c r="F3" s="80" t="s">
        <v>3</v>
      </c>
      <c r="G3" s="80"/>
      <c r="H3" s="80"/>
      <c r="I3" s="80"/>
      <c r="J3" s="80" t="s">
        <v>5</v>
      </c>
      <c r="K3" s="80"/>
    </row>
    <row r="4" spans="1:12" s="6" customFormat="1" ht="54" customHeight="1">
      <c r="A4" s="79"/>
      <c r="B4" s="30" t="s">
        <v>6</v>
      </c>
      <c r="C4" s="5" t="s">
        <v>49</v>
      </c>
      <c r="D4" s="5" t="s">
        <v>8</v>
      </c>
      <c r="E4" s="5" t="s">
        <v>50</v>
      </c>
      <c r="F4" s="30" t="s">
        <v>6</v>
      </c>
      <c r="G4" s="5" t="s">
        <v>51</v>
      </c>
      <c r="H4" s="5" t="s">
        <v>8</v>
      </c>
      <c r="I4" s="5" t="s">
        <v>52</v>
      </c>
      <c r="J4" s="5" t="s">
        <v>53</v>
      </c>
      <c r="K4" s="5" t="s">
        <v>9</v>
      </c>
    </row>
    <row r="5" spans="1:12" ht="24.95" customHeight="1">
      <c r="A5" s="7" t="s">
        <v>14</v>
      </c>
      <c r="B5" s="31">
        <v>859.8</v>
      </c>
      <c r="C5" s="31">
        <v>71.650000000000006</v>
      </c>
      <c r="D5" s="31">
        <v>2196</v>
      </c>
      <c r="E5" s="9">
        <f>B5/C5</f>
        <v>11.999999999999998</v>
      </c>
      <c r="F5" s="32">
        <f>G5*12</f>
        <v>920.28</v>
      </c>
      <c r="G5" s="32">
        <v>76.69</v>
      </c>
      <c r="H5" s="32">
        <v>2609.8000000000002</v>
      </c>
      <c r="I5" s="9">
        <f>F5/G5</f>
        <v>12</v>
      </c>
      <c r="J5" s="33">
        <f>(G5-C5)/C5</f>
        <v>7.0341939986043156E-2</v>
      </c>
      <c r="K5" s="34">
        <f>(I5-E5)/E5</f>
        <v>1.4802973661668756E-16</v>
      </c>
    </row>
    <row r="6" spans="1:12" ht="24.95" customHeight="1">
      <c r="A6" s="7" t="s">
        <v>15</v>
      </c>
      <c r="B6" s="31">
        <v>1398.36</v>
      </c>
      <c r="C6" s="31">
        <v>116.53</v>
      </c>
      <c r="D6" s="31">
        <v>3633.66</v>
      </c>
      <c r="E6" s="9">
        <f t="shared" ref="E6:E16" si="0">B6/C6</f>
        <v>11.999999999999998</v>
      </c>
      <c r="F6" s="32">
        <f>G6*12</f>
        <v>733.8</v>
      </c>
      <c r="G6" s="32">
        <v>61.15</v>
      </c>
      <c r="H6" s="32">
        <v>2060</v>
      </c>
      <c r="I6" s="9">
        <f t="shared" ref="I6:I14" si="1">F6/G6</f>
        <v>12</v>
      </c>
      <c r="J6" s="33">
        <f t="shared" ref="J6:J18" si="2">(G6-C6)/C6</f>
        <v>-0.4752424268428731</v>
      </c>
      <c r="K6" s="34">
        <f t="shared" ref="K6:K16" si="3">(I6-E6)/E6</f>
        <v>1.4802973661668756E-16</v>
      </c>
    </row>
    <row r="7" spans="1:12" ht="24.95" customHeight="1">
      <c r="A7" s="7" t="s">
        <v>16</v>
      </c>
      <c r="B7" s="31">
        <v>1410</v>
      </c>
      <c r="C7" s="31">
        <v>117.5</v>
      </c>
      <c r="D7" s="31">
        <v>3607.6</v>
      </c>
      <c r="E7" s="9">
        <f t="shared" si="0"/>
        <v>12</v>
      </c>
      <c r="F7" s="32">
        <f t="shared" ref="F7:F15" si="4">G7*12</f>
        <v>1136.8799999999999</v>
      </c>
      <c r="G7" s="32">
        <v>94.74</v>
      </c>
      <c r="H7" s="32">
        <v>3184.8</v>
      </c>
      <c r="I7" s="9">
        <f t="shared" si="1"/>
        <v>12</v>
      </c>
      <c r="J7" s="33">
        <f t="shared" si="2"/>
        <v>-0.19370212765957451</v>
      </c>
      <c r="K7" s="34">
        <f t="shared" si="3"/>
        <v>0</v>
      </c>
    </row>
    <row r="8" spans="1:12" ht="24.95" customHeight="1">
      <c r="A8" s="7" t="s">
        <v>17</v>
      </c>
      <c r="B8" s="31">
        <v>450.6</v>
      </c>
      <c r="C8" s="31">
        <v>37.549999999999997</v>
      </c>
      <c r="D8" s="31">
        <v>1190</v>
      </c>
      <c r="E8" s="9">
        <f t="shared" si="0"/>
        <v>12.000000000000002</v>
      </c>
      <c r="F8" s="32">
        <f t="shared" si="4"/>
        <v>1058.8799999999999</v>
      </c>
      <c r="G8" s="32">
        <v>88.24</v>
      </c>
      <c r="H8" s="32">
        <v>2863.03</v>
      </c>
      <c r="I8" s="9">
        <f t="shared" si="1"/>
        <v>12</v>
      </c>
      <c r="J8" s="33">
        <f t="shared" si="2"/>
        <v>1.3499334221038615</v>
      </c>
      <c r="K8" s="34">
        <f t="shared" si="3"/>
        <v>-1.4802973661668751E-16</v>
      </c>
    </row>
    <row r="9" spans="1:12" ht="24.95" customHeight="1">
      <c r="A9" s="7" t="s">
        <v>18</v>
      </c>
      <c r="B9" s="31">
        <v>237.95</v>
      </c>
      <c r="C9" s="31">
        <v>22.83</v>
      </c>
      <c r="D9" s="31">
        <v>760</v>
      </c>
      <c r="E9" s="9">
        <f t="shared" si="0"/>
        <v>10.422689443714411</v>
      </c>
      <c r="F9" s="32">
        <f t="shared" si="4"/>
        <v>984</v>
      </c>
      <c r="G9" s="32">
        <v>82</v>
      </c>
      <c r="H9" s="32">
        <v>2670</v>
      </c>
      <c r="I9" s="9">
        <f t="shared" si="1"/>
        <v>12</v>
      </c>
      <c r="J9" s="33">
        <f t="shared" si="2"/>
        <v>2.5917652212001756</v>
      </c>
      <c r="K9" s="34">
        <f t="shared" si="3"/>
        <v>0.15133431393149818</v>
      </c>
    </row>
    <row r="10" spans="1:12" ht="24.95" customHeight="1">
      <c r="A10" s="7" t="s">
        <v>19</v>
      </c>
      <c r="B10" s="31">
        <v>624.21</v>
      </c>
      <c r="C10" s="31">
        <v>59.89</v>
      </c>
      <c r="D10" s="31">
        <v>3127.24</v>
      </c>
      <c r="E10" s="9">
        <f t="shared" si="0"/>
        <v>10.422608114877276</v>
      </c>
      <c r="F10" s="32">
        <f t="shared" si="4"/>
        <v>807.59999999999991</v>
      </c>
      <c r="G10" s="32">
        <v>67.3</v>
      </c>
      <c r="H10" s="32">
        <v>2200</v>
      </c>
      <c r="I10" s="9">
        <f t="shared" si="1"/>
        <v>12</v>
      </c>
      <c r="J10" s="33">
        <f t="shared" si="2"/>
        <v>0.12372683252629815</v>
      </c>
      <c r="K10" s="34">
        <f t="shared" si="3"/>
        <v>0.15134329792858162</v>
      </c>
    </row>
    <row r="11" spans="1:12" ht="24.95" customHeight="1">
      <c r="A11" s="7" t="s">
        <v>20</v>
      </c>
      <c r="B11" s="31">
        <v>824.51</v>
      </c>
      <c r="C11" s="31">
        <v>68.7</v>
      </c>
      <c r="D11" s="31">
        <v>2130</v>
      </c>
      <c r="E11" s="9">
        <f t="shared" si="0"/>
        <v>12.00160116448326</v>
      </c>
      <c r="F11" s="32">
        <f t="shared" si="4"/>
        <v>284.52</v>
      </c>
      <c r="G11" s="32">
        <v>23.71</v>
      </c>
      <c r="H11" s="32">
        <v>775</v>
      </c>
      <c r="I11" s="9">
        <f t="shared" si="1"/>
        <v>11.999999999999998</v>
      </c>
      <c r="J11" s="33">
        <f t="shared" si="2"/>
        <v>-0.65487627365356627</v>
      </c>
      <c r="K11" s="34">
        <f t="shared" si="3"/>
        <v>-1.3341257231576907E-4</v>
      </c>
    </row>
    <row r="12" spans="1:12" ht="24.95" customHeight="1">
      <c r="A12" s="7" t="s">
        <v>21</v>
      </c>
      <c r="B12" s="31">
        <v>1024.68</v>
      </c>
      <c r="C12" s="31">
        <v>85.39</v>
      </c>
      <c r="D12" s="31">
        <v>2690</v>
      </c>
      <c r="E12" s="9">
        <f t="shared" si="0"/>
        <v>12</v>
      </c>
      <c r="F12" s="32">
        <f t="shared" si="4"/>
        <v>728.88</v>
      </c>
      <c r="G12" s="32">
        <v>60.74</v>
      </c>
      <c r="H12" s="32">
        <v>1985.6</v>
      </c>
      <c r="I12" s="9">
        <f t="shared" si="1"/>
        <v>12</v>
      </c>
      <c r="J12" s="33">
        <f t="shared" si="2"/>
        <v>-0.28867548893313033</v>
      </c>
      <c r="K12" s="34">
        <f t="shared" si="3"/>
        <v>0</v>
      </c>
    </row>
    <row r="13" spans="1:12" ht="24.95" customHeight="1">
      <c r="A13" s="7" t="s">
        <v>22</v>
      </c>
      <c r="B13" s="31">
        <v>1541.16</v>
      </c>
      <c r="C13" s="31">
        <v>128.43</v>
      </c>
      <c r="D13" s="31">
        <v>4110</v>
      </c>
      <c r="E13" s="9">
        <f t="shared" si="0"/>
        <v>12</v>
      </c>
      <c r="F13" s="32">
        <f t="shared" si="4"/>
        <v>844.31999999999994</v>
      </c>
      <c r="G13" s="32">
        <v>70.36</v>
      </c>
      <c r="H13" s="32">
        <v>2300</v>
      </c>
      <c r="I13" s="9">
        <f t="shared" si="1"/>
        <v>12</v>
      </c>
      <c r="J13" s="33">
        <f t="shared" si="2"/>
        <v>-0.45215292377170446</v>
      </c>
      <c r="K13" s="34">
        <f t="shared" si="3"/>
        <v>0</v>
      </c>
    </row>
    <row r="14" spans="1:12" ht="24.95" customHeight="1">
      <c r="A14" s="7" t="s">
        <v>23</v>
      </c>
      <c r="B14" s="31">
        <v>690</v>
      </c>
      <c r="C14" s="31">
        <v>57.5</v>
      </c>
      <c r="D14" s="31">
        <v>1840</v>
      </c>
      <c r="E14" s="9">
        <f t="shared" si="0"/>
        <v>12</v>
      </c>
      <c r="F14" s="32">
        <f t="shared" si="4"/>
        <v>388.79999999999995</v>
      </c>
      <c r="G14" s="32">
        <v>32.4</v>
      </c>
      <c r="H14" s="32">
        <v>1060</v>
      </c>
      <c r="I14" s="9">
        <f t="shared" si="1"/>
        <v>12</v>
      </c>
      <c r="J14" s="33">
        <f t="shared" si="2"/>
        <v>-0.43652173913043479</v>
      </c>
      <c r="K14" s="34">
        <f t="shared" si="3"/>
        <v>0</v>
      </c>
    </row>
    <row r="15" spans="1:12" ht="24.95" customHeight="1">
      <c r="A15" s="7" t="s">
        <v>24</v>
      </c>
      <c r="B15" s="31">
        <v>812.28</v>
      </c>
      <c r="C15" s="31">
        <v>67.69</v>
      </c>
      <c r="D15" s="31">
        <v>2200</v>
      </c>
      <c r="E15" s="9">
        <f t="shared" si="0"/>
        <v>12</v>
      </c>
      <c r="F15" s="32">
        <f t="shared" si="4"/>
        <v>461.88</v>
      </c>
      <c r="G15" s="32">
        <v>38.49</v>
      </c>
      <c r="H15" s="32">
        <v>1220</v>
      </c>
      <c r="I15" s="9">
        <f>F15/G15</f>
        <v>12</v>
      </c>
      <c r="J15" s="33">
        <f t="shared" si="2"/>
        <v>-0.43137834244349232</v>
      </c>
      <c r="K15" s="34">
        <f t="shared" si="3"/>
        <v>0</v>
      </c>
    </row>
    <row r="16" spans="1:12" ht="24.95" customHeight="1">
      <c r="A16" s="7" t="s">
        <v>25</v>
      </c>
      <c r="B16" s="31">
        <v>798.48</v>
      </c>
      <c r="C16" s="31">
        <v>66.540000000000006</v>
      </c>
      <c r="D16" s="31">
        <v>2196</v>
      </c>
      <c r="E16" s="9">
        <f t="shared" si="0"/>
        <v>12</v>
      </c>
      <c r="F16" s="35">
        <v>0</v>
      </c>
      <c r="G16" s="35">
        <v>0</v>
      </c>
      <c r="H16" s="35">
        <f>[1]IQS!E15+[1]สำนักวิจัย!E15</f>
        <v>0</v>
      </c>
      <c r="I16" s="36">
        <v>0</v>
      </c>
      <c r="J16" s="33">
        <f t="shared" si="2"/>
        <v>-1</v>
      </c>
      <c r="K16" s="34">
        <f t="shared" si="3"/>
        <v>-1</v>
      </c>
    </row>
    <row r="17" spans="1:11" ht="24.95" customHeight="1">
      <c r="A17" s="7" t="s">
        <v>26</v>
      </c>
      <c r="B17" s="9">
        <f t="shared" ref="B17:H17" si="5">AVERAGE(B5:B16)</f>
        <v>889.33583333333343</v>
      </c>
      <c r="C17" s="9">
        <f t="shared" si="5"/>
        <v>75.016666666666666</v>
      </c>
      <c r="D17" s="9">
        <f t="shared" si="5"/>
        <v>2473.375</v>
      </c>
      <c r="E17" s="9">
        <f t="shared" si="5"/>
        <v>11.737241560256246</v>
      </c>
      <c r="F17" s="9">
        <f>AVERAGE(F5:F16)</f>
        <v>695.82</v>
      </c>
      <c r="G17" s="9">
        <f>AVERAGE(G5:G16)</f>
        <v>57.984999999999992</v>
      </c>
      <c r="H17" s="9">
        <f t="shared" si="5"/>
        <v>1910.6858333333332</v>
      </c>
      <c r="I17" s="9">
        <f>F17/G17</f>
        <v>12.000000000000002</v>
      </c>
      <c r="J17" s="33">
        <f>(G17-C17)/C17</f>
        <v>-0.22703843590313272</v>
      </c>
      <c r="K17" s="34">
        <f>(I17-E17)/E17</f>
        <v>2.2386728465527073E-2</v>
      </c>
    </row>
    <row r="18" spans="1:11" ht="24.95" customHeight="1">
      <c r="A18" s="7" t="s">
        <v>27</v>
      </c>
      <c r="B18" s="9">
        <f t="shared" ref="B18:H18" si="6">SUM(B5:B16)</f>
        <v>10672.03</v>
      </c>
      <c r="C18" s="9">
        <f t="shared" si="6"/>
        <v>900.2</v>
      </c>
      <c r="D18" s="9">
        <f t="shared" si="6"/>
        <v>29680.5</v>
      </c>
      <c r="E18" s="9">
        <f t="shared" si="6"/>
        <v>140.84689872307496</v>
      </c>
      <c r="F18" s="9">
        <f t="shared" si="6"/>
        <v>8349.84</v>
      </c>
      <c r="G18" s="9">
        <f t="shared" si="6"/>
        <v>695.81999999999994</v>
      </c>
      <c r="H18" s="9">
        <f t="shared" si="6"/>
        <v>22928.23</v>
      </c>
      <c r="I18" s="9">
        <f>SUM(I5:I16)</f>
        <v>132</v>
      </c>
      <c r="J18" s="33">
        <f t="shared" si="2"/>
        <v>-0.22703843590313275</v>
      </c>
      <c r="K18" s="34">
        <f>(I18-E18)/E18</f>
        <v>-6.2812165573267034E-2</v>
      </c>
    </row>
    <row r="19" spans="1:11" ht="21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2" ht="21.95" customHeight="1"/>
    <row r="43" spans="1:12" ht="21.75" customHeight="1">
      <c r="A43" s="81" t="s">
        <v>54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</row>
    <row r="44" spans="1:12" ht="21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1:12" ht="21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1:12" ht="21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</row>
    <row r="47" spans="1:12" ht="41.4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</row>
    <row r="48" spans="1:12" ht="42" customHeight="1">
      <c r="A48" s="85" t="s">
        <v>55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</row>
    <row r="49" spans="1:13" s="21" customFormat="1" ht="30" customHeight="1">
      <c r="A49" s="84" t="s">
        <v>56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</row>
    <row r="50" spans="1:13" s="21" customFormat="1" ht="50.1" customHeight="1">
      <c r="A50" s="37" t="s">
        <v>57</v>
      </c>
      <c r="B50" s="37"/>
      <c r="C50" s="38"/>
      <c r="D50" s="39"/>
      <c r="E50" s="39"/>
      <c r="F50" s="39"/>
      <c r="G50" s="39"/>
      <c r="H50" s="39"/>
      <c r="I50" s="39"/>
      <c r="J50" s="39"/>
      <c r="K50" s="39"/>
      <c r="L50" s="39"/>
    </row>
    <row r="51" spans="1:13" s="21" customFormat="1" ht="50.1" customHeight="1">
      <c r="A51" s="86" t="s">
        <v>34</v>
      </c>
      <c r="B51" s="86"/>
      <c r="C51" s="87" t="s">
        <v>58</v>
      </c>
      <c r="D51" s="87"/>
      <c r="E51" s="87"/>
      <c r="F51" s="87"/>
      <c r="G51" s="87"/>
      <c r="H51" s="87"/>
      <c r="I51" s="87"/>
      <c r="J51" s="87"/>
      <c r="K51" s="87"/>
      <c r="L51" s="87"/>
    </row>
    <row r="52" spans="1:13" s="21" customFormat="1" ht="50.1" customHeight="1">
      <c r="A52" s="37" t="s">
        <v>35</v>
      </c>
      <c r="B52" s="37"/>
      <c r="C52" s="88" t="s">
        <v>59</v>
      </c>
      <c r="D52" s="88"/>
      <c r="E52" s="88"/>
      <c r="F52" s="88"/>
      <c r="G52" s="88"/>
      <c r="H52" s="88"/>
      <c r="I52" s="88"/>
      <c r="J52" s="88"/>
      <c r="K52" s="88"/>
      <c r="L52" s="88"/>
    </row>
    <row r="53" spans="1:13" s="21" customFormat="1" ht="33.75" customHeight="1">
      <c r="A53" s="84" t="s">
        <v>60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3" s="21" customFormat="1" ht="30" customHeight="1">
      <c r="A54" s="37" t="s">
        <v>61</v>
      </c>
      <c r="B54" s="37"/>
      <c r="C54" s="40"/>
      <c r="D54" s="40"/>
      <c r="E54" s="39"/>
      <c r="F54" s="39"/>
      <c r="G54" s="39"/>
      <c r="H54" s="39"/>
      <c r="I54" s="39"/>
      <c r="J54" s="39"/>
      <c r="K54" s="39"/>
      <c r="L54" s="39"/>
      <c r="M54" s="39"/>
    </row>
    <row r="55" spans="1:13" s="21" customFormat="1" ht="50.1" customHeight="1">
      <c r="A55" s="86" t="s">
        <v>34</v>
      </c>
      <c r="B55" s="86"/>
      <c r="C55" s="89" t="s">
        <v>62</v>
      </c>
      <c r="D55" s="89"/>
      <c r="E55" s="89"/>
      <c r="F55" s="89"/>
      <c r="G55" s="89"/>
      <c r="H55" s="89"/>
      <c r="I55" s="89"/>
      <c r="J55" s="89"/>
      <c r="K55" s="89"/>
      <c r="L55" s="89"/>
    </row>
    <row r="56" spans="1:13" s="21" customFormat="1" ht="50.1" customHeight="1">
      <c r="A56" s="37" t="s">
        <v>35</v>
      </c>
      <c r="B56" s="37"/>
      <c r="C56" s="37"/>
    </row>
    <row r="57" spans="1:13" s="21" customFormat="1" ht="34.5" customHeight="1">
      <c r="A57" s="84" t="s">
        <v>63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</row>
    <row r="58" spans="1:13" s="21" customFormat="1" ht="30" customHeight="1">
      <c r="A58" s="37" t="s">
        <v>64</v>
      </c>
      <c r="B58" s="37"/>
      <c r="C58" s="40"/>
      <c r="D58" s="40"/>
      <c r="E58" s="39"/>
      <c r="F58" s="39"/>
      <c r="G58" s="39"/>
      <c r="H58" s="39"/>
      <c r="I58" s="39"/>
      <c r="J58" s="39"/>
      <c r="K58" s="39"/>
      <c r="L58" s="39"/>
      <c r="M58" s="39"/>
    </row>
    <row r="59" spans="1:13" s="21" customFormat="1" ht="50.1" customHeight="1">
      <c r="A59" s="88" t="s">
        <v>65</v>
      </c>
      <c r="B59" s="88"/>
      <c r="C59" s="87" t="s">
        <v>62</v>
      </c>
      <c r="D59" s="87"/>
      <c r="E59" s="87"/>
      <c r="F59" s="87"/>
      <c r="G59" s="87"/>
      <c r="H59" s="87"/>
      <c r="I59" s="87"/>
      <c r="J59" s="87"/>
      <c r="K59" s="87"/>
      <c r="L59" s="87"/>
    </row>
    <row r="60" spans="1:13" s="21" customFormat="1" ht="50.1" customHeight="1">
      <c r="A60" s="37" t="s">
        <v>35</v>
      </c>
      <c r="B60" s="37"/>
      <c r="C60" s="37"/>
    </row>
    <row r="61" spans="1:13" s="21" customFormat="1" ht="33.75" customHeight="1">
      <c r="A61" s="84" t="s">
        <v>66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</row>
    <row r="62" spans="1:13" s="21" customFormat="1" ht="30" customHeight="1">
      <c r="A62" s="37" t="s">
        <v>67</v>
      </c>
      <c r="B62" s="37"/>
      <c r="C62" s="40"/>
      <c r="D62" s="40"/>
      <c r="E62" s="39"/>
      <c r="F62" s="39"/>
      <c r="G62" s="39"/>
      <c r="H62" s="39"/>
      <c r="I62" s="39"/>
      <c r="J62" s="39"/>
      <c r="K62" s="39"/>
      <c r="L62" s="39"/>
      <c r="M62" s="39"/>
    </row>
    <row r="63" spans="1:13" s="21" customFormat="1" ht="50.1" customHeight="1">
      <c r="A63" s="87" t="s">
        <v>34</v>
      </c>
      <c r="B63" s="87"/>
      <c r="C63" s="87" t="s">
        <v>58</v>
      </c>
      <c r="D63" s="87"/>
      <c r="E63" s="87"/>
      <c r="F63" s="87"/>
      <c r="G63" s="87"/>
      <c r="H63" s="87"/>
      <c r="I63" s="87"/>
      <c r="J63" s="87"/>
      <c r="K63" s="87"/>
      <c r="L63" s="87"/>
    </row>
    <row r="64" spans="1:13" s="21" customFormat="1" ht="50.1" customHeight="1">
      <c r="A64" s="37" t="s">
        <v>35</v>
      </c>
      <c r="B64" s="37"/>
      <c r="C64" s="87" t="s">
        <v>68</v>
      </c>
      <c r="D64" s="87"/>
      <c r="E64" s="87"/>
      <c r="F64" s="87"/>
      <c r="G64" s="87"/>
      <c r="H64" s="87"/>
      <c r="I64" s="87"/>
      <c r="J64" s="87"/>
      <c r="K64" s="87"/>
      <c r="L64" s="87"/>
    </row>
    <row r="65" spans="1:13" s="21" customFormat="1" ht="34.5" customHeight="1">
      <c r="A65" s="84" t="s">
        <v>69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</row>
    <row r="66" spans="1:13" s="21" customFormat="1" ht="30" customHeight="1">
      <c r="A66" s="37" t="s">
        <v>70</v>
      </c>
      <c r="B66" s="37"/>
      <c r="C66" s="40"/>
      <c r="D66" s="40"/>
      <c r="E66" s="39"/>
      <c r="F66" s="39"/>
      <c r="G66" s="39"/>
      <c r="H66" s="39"/>
      <c r="I66" s="39"/>
      <c r="J66" s="39"/>
      <c r="K66" s="39"/>
      <c r="L66" s="39"/>
      <c r="M66" s="39"/>
    </row>
    <row r="67" spans="1:13" s="21" customFormat="1" ht="50.1" customHeight="1">
      <c r="A67" s="87" t="s">
        <v>34</v>
      </c>
      <c r="B67" s="87"/>
      <c r="C67" s="87" t="s">
        <v>58</v>
      </c>
      <c r="D67" s="87"/>
      <c r="E67" s="87"/>
      <c r="F67" s="87"/>
      <c r="G67" s="87"/>
      <c r="H67" s="87"/>
      <c r="I67" s="87"/>
      <c r="J67" s="87"/>
      <c r="K67" s="87"/>
      <c r="L67" s="87"/>
    </row>
    <row r="68" spans="1:13" s="21" customFormat="1" ht="50.1" customHeight="1">
      <c r="A68" s="37" t="s">
        <v>35</v>
      </c>
      <c r="B68" s="37"/>
      <c r="C68" s="87" t="s">
        <v>68</v>
      </c>
      <c r="D68" s="87"/>
      <c r="E68" s="87"/>
      <c r="F68" s="87"/>
      <c r="G68" s="87"/>
      <c r="H68" s="87"/>
      <c r="I68" s="87"/>
      <c r="J68" s="87"/>
      <c r="K68" s="87"/>
      <c r="L68" s="87"/>
    </row>
    <row r="69" spans="1:13" s="21" customFormat="1" ht="35.25" customHeight="1">
      <c r="A69" s="84" t="s">
        <v>71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</row>
    <row r="70" spans="1:13" s="21" customFormat="1" ht="30" customHeight="1">
      <c r="A70" s="37" t="s">
        <v>72</v>
      </c>
      <c r="B70" s="37"/>
      <c r="C70" s="37"/>
      <c r="D70" s="37"/>
    </row>
    <row r="71" spans="1:13" s="21" customFormat="1" ht="50.1" customHeight="1">
      <c r="A71" s="87" t="s">
        <v>34</v>
      </c>
      <c r="B71" s="87"/>
      <c r="C71" s="87" t="s">
        <v>58</v>
      </c>
      <c r="D71" s="87"/>
      <c r="E71" s="87"/>
      <c r="F71" s="87"/>
      <c r="G71" s="87"/>
      <c r="H71" s="87"/>
      <c r="I71" s="87"/>
      <c r="J71" s="87"/>
      <c r="K71" s="87"/>
    </row>
    <row r="72" spans="1:13" s="21" customFormat="1" ht="50.1" customHeight="1">
      <c r="A72" s="37" t="s">
        <v>35</v>
      </c>
      <c r="B72" s="37"/>
      <c r="C72" s="87" t="s">
        <v>68</v>
      </c>
      <c r="D72" s="87"/>
      <c r="E72" s="87"/>
      <c r="F72" s="87"/>
      <c r="G72" s="87"/>
      <c r="H72" s="87"/>
      <c r="I72" s="87"/>
      <c r="J72" s="87"/>
      <c r="K72" s="87"/>
      <c r="L72" s="87"/>
    </row>
    <row r="73" spans="1:13" s="21" customFormat="1" ht="33" customHeight="1">
      <c r="A73" s="84" t="s">
        <v>73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</row>
    <row r="74" spans="1:13" s="21" customFormat="1" ht="30" customHeight="1">
      <c r="A74" s="37" t="s">
        <v>74</v>
      </c>
      <c r="B74" s="37"/>
      <c r="C74" s="41"/>
    </row>
    <row r="75" spans="1:13" s="21" customFormat="1" ht="39.950000000000003" customHeight="1">
      <c r="A75" s="86" t="s">
        <v>34</v>
      </c>
      <c r="B75" s="86"/>
      <c r="C75" s="87" t="s">
        <v>75</v>
      </c>
      <c r="D75" s="87"/>
      <c r="E75" s="87"/>
      <c r="F75" s="87"/>
      <c r="G75" s="87"/>
      <c r="H75" s="87"/>
      <c r="I75" s="87"/>
      <c r="J75" s="87"/>
      <c r="K75" s="87"/>
      <c r="L75" s="87"/>
    </row>
    <row r="76" spans="1:13" s="21" customFormat="1" ht="39.950000000000003" customHeight="1">
      <c r="A76" s="37" t="s">
        <v>35</v>
      </c>
      <c r="B76" s="37"/>
      <c r="C76" s="37"/>
    </row>
    <row r="77" spans="1:13" s="21" customFormat="1" ht="40.5" customHeight="1">
      <c r="A77" s="84" t="s">
        <v>76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</row>
    <row r="78" spans="1:13" s="21" customFormat="1" ht="30" customHeight="1">
      <c r="A78" s="37" t="s">
        <v>77</v>
      </c>
      <c r="B78" s="37"/>
      <c r="C78" s="37"/>
      <c r="D78" s="37"/>
    </row>
    <row r="79" spans="1:13" s="21" customFormat="1" ht="39.950000000000003" customHeight="1">
      <c r="A79" s="86" t="s">
        <v>34</v>
      </c>
      <c r="B79" s="86"/>
      <c r="C79" s="87" t="s">
        <v>75</v>
      </c>
      <c r="D79" s="87"/>
      <c r="E79" s="87"/>
      <c r="F79" s="87"/>
      <c r="G79" s="87"/>
      <c r="H79" s="87"/>
      <c r="I79" s="87"/>
      <c r="J79" s="87"/>
      <c r="K79" s="87"/>
      <c r="L79" s="87"/>
    </row>
    <row r="80" spans="1:13" s="21" customFormat="1" ht="39.950000000000003" customHeight="1">
      <c r="A80" s="37" t="s">
        <v>35</v>
      </c>
      <c r="B80" s="37"/>
      <c r="C80" s="37"/>
    </row>
    <row r="81" spans="1:20" s="21" customFormat="1" ht="39.950000000000003" customHeight="1">
      <c r="A81" s="84" t="s">
        <v>78</v>
      </c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</row>
    <row r="82" spans="1:20" s="21" customFormat="1" ht="30" customHeight="1">
      <c r="A82" s="37" t="s">
        <v>79</v>
      </c>
      <c r="B82" s="37"/>
      <c r="C82" s="37"/>
      <c r="D82" s="37"/>
    </row>
    <row r="83" spans="1:20" s="21" customFormat="1" ht="39.950000000000003" customHeight="1">
      <c r="A83" s="87" t="s">
        <v>34</v>
      </c>
      <c r="B83" s="87"/>
      <c r="C83" s="87" t="s">
        <v>62</v>
      </c>
      <c r="D83" s="87"/>
      <c r="E83" s="87"/>
      <c r="F83" s="87"/>
      <c r="G83" s="87"/>
      <c r="H83" s="87"/>
      <c r="I83" s="87"/>
      <c r="J83" s="87"/>
      <c r="K83" s="87"/>
      <c r="L83" s="87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9.950000000000003" customHeight="1">
      <c r="A84" s="37" t="s">
        <v>35</v>
      </c>
      <c r="B84" s="37"/>
      <c r="C84" s="37"/>
      <c r="M84" s="28"/>
      <c r="N84" s="28"/>
      <c r="O84" s="28"/>
      <c r="P84" s="28"/>
      <c r="Q84" s="28"/>
      <c r="R84" s="28"/>
      <c r="S84" s="28"/>
      <c r="T84" s="28"/>
    </row>
    <row r="85" spans="1:20" s="21" customFormat="1" ht="39.950000000000003" customHeight="1">
      <c r="A85" s="84" t="s">
        <v>80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28"/>
      <c r="N85" s="28"/>
      <c r="O85" s="28"/>
      <c r="P85" s="28"/>
      <c r="Q85" s="28"/>
      <c r="R85" s="28"/>
      <c r="S85" s="28"/>
      <c r="T85" s="28"/>
    </row>
    <row r="86" spans="1:20" s="21" customFormat="1" ht="30" customHeight="1">
      <c r="A86" s="37" t="s">
        <v>81</v>
      </c>
      <c r="B86" s="37"/>
      <c r="C86" s="37"/>
      <c r="D86" s="37"/>
    </row>
    <row r="87" spans="1:20" s="29" customFormat="1" ht="39.950000000000003" customHeight="1">
      <c r="A87" s="87" t="s">
        <v>34</v>
      </c>
      <c r="B87" s="87"/>
      <c r="C87" s="87" t="s">
        <v>62</v>
      </c>
      <c r="D87" s="87"/>
      <c r="E87" s="87"/>
      <c r="F87" s="87"/>
      <c r="G87" s="87"/>
      <c r="H87" s="87"/>
      <c r="I87" s="87"/>
      <c r="J87" s="87"/>
      <c r="K87" s="87"/>
      <c r="L87" s="87"/>
    </row>
    <row r="88" spans="1:20" s="29" customFormat="1" ht="39.950000000000003" customHeight="1">
      <c r="A88" s="37" t="s">
        <v>35</v>
      </c>
      <c r="B88" s="37"/>
      <c r="C88" s="37"/>
      <c r="D88" s="21"/>
      <c r="E88" s="21"/>
      <c r="F88" s="21"/>
      <c r="G88" s="21"/>
      <c r="H88" s="21"/>
      <c r="I88" s="21"/>
      <c r="J88" s="21"/>
      <c r="K88" s="21"/>
      <c r="L88" s="21"/>
    </row>
    <row r="89" spans="1:20" s="29" customFormat="1" ht="39.950000000000003" customHeight="1">
      <c r="A89" s="84" t="s">
        <v>82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</row>
    <row r="90" spans="1:20" s="29" customFormat="1" ht="30" customHeight="1">
      <c r="A90" s="37" t="s">
        <v>83</v>
      </c>
      <c r="B90" s="37"/>
      <c r="C90" s="37"/>
      <c r="D90" s="37"/>
      <c r="E90" s="21"/>
      <c r="F90" s="21"/>
      <c r="G90" s="21"/>
      <c r="H90" s="21"/>
      <c r="I90" s="21"/>
      <c r="J90" s="21"/>
      <c r="K90" s="21"/>
      <c r="L90" s="21"/>
    </row>
    <row r="91" spans="1:20" s="29" customFormat="1" ht="39.950000000000003" customHeight="1">
      <c r="A91" s="87" t="s">
        <v>34</v>
      </c>
      <c r="B91" s="87"/>
      <c r="C91" s="87" t="s">
        <v>62</v>
      </c>
      <c r="D91" s="87"/>
      <c r="E91" s="87"/>
      <c r="F91" s="87"/>
      <c r="G91" s="87"/>
      <c r="H91" s="87"/>
      <c r="I91" s="87"/>
      <c r="J91" s="87"/>
      <c r="K91" s="87"/>
      <c r="L91" s="87"/>
    </row>
    <row r="92" spans="1:20" s="29" customFormat="1" ht="39.950000000000003" customHeight="1">
      <c r="A92" s="37" t="s">
        <v>35</v>
      </c>
      <c r="B92" s="37"/>
      <c r="C92" s="37"/>
      <c r="D92" s="21"/>
      <c r="E92" s="21"/>
      <c r="F92" s="21"/>
      <c r="G92" s="21"/>
      <c r="H92" s="21"/>
      <c r="I92" s="21"/>
      <c r="J92" s="21"/>
      <c r="K92" s="21"/>
      <c r="L92" s="21"/>
    </row>
    <row r="93" spans="1:20" s="29" customFormat="1" ht="39.950000000000003" customHeight="1">
      <c r="A93" s="84" t="s">
        <v>84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</row>
    <row r="94" spans="1:20" s="29" customFormat="1" ht="52.5" customHeight="1">
      <c r="A94" s="87" t="s">
        <v>85</v>
      </c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</row>
    <row r="95" spans="1:20" s="29" customFormat="1" ht="39.950000000000003" customHeight="1">
      <c r="A95" s="87" t="s">
        <v>34</v>
      </c>
      <c r="B95" s="87"/>
      <c r="C95" s="87" t="s">
        <v>62</v>
      </c>
      <c r="D95" s="87"/>
      <c r="E95" s="87"/>
      <c r="F95" s="87"/>
      <c r="G95" s="87"/>
      <c r="H95" s="87"/>
      <c r="I95" s="87"/>
      <c r="J95" s="87"/>
      <c r="K95" s="87"/>
      <c r="L95" s="87"/>
    </row>
    <row r="96" spans="1:20" s="29" customFormat="1" ht="39.950000000000003" customHeight="1">
      <c r="A96" s="37" t="s">
        <v>35</v>
      </c>
      <c r="B96" s="37"/>
      <c r="C96" s="37"/>
      <c r="D96" s="21"/>
      <c r="E96" s="42"/>
      <c r="F96" s="42"/>
      <c r="G96" s="21"/>
      <c r="H96" s="21"/>
      <c r="I96" s="21"/>
      <c r="J96" s="21"/>
      <c r="K96" s="21"/>
      <c r="L96" s="21"/>
    </row>
    <row r="97" spans="1:12" s="29" customFormat="1" ht="39.950000000000003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21.75" customHeight="1">
      <c r="A98" s="3"/>
    </row>
  </sheetData>
  <mergeCells count="48">
    <mergeCell ref="A91:B91"/>
    <mergeCell ref="C91:L91"/>
    <mergeCell ref="A93:L93"/>
    <mergeCell ref="A94:N94"/>
    <mergeCell ref="A95:B95"/>
    <mergeCell ref="C95:L95"/>
    <mergeCell ref="A89:L89"/>
    <mergeCell ref="A75:B75"/>
    <mergeCell ref="C75:L75"/>
    <mergeCell ref="A77:L77"/>
    <mergeCell ref="A79:B79"/>
    <mergeCell ref="C79:L79"/>
    <mergeCell ref="A81:L81"/>
    <mergeCell ref="A83:B83"/>
    <mergeCell ref="C83:L83"/>
    <mergeCell ref="A85:L85"/>
    <mergeCell ref="A87:B87"/>
    <mergeCell ref="C87:L87"/>
    <mergeCell ref="A73:L73"/>
    <mergeCell ref="A63:B63"/>
    <mergeCell ref="C63:L63"/>
    <mergeCell ref="C64:L64"/>
    <mergeCell ref="A65:L65"/>
    <mergeCell ref="A67:B67"/>
    <mergeCell ref="C67:L67"/>
    <mergeCell ref="C68:L68"/>
    <mergeCell ref="A69:L69"/>
    <mergeCell ref="A71:B71"/>
    <mergeCell ref="C71:K71"/>
    <mergeCell ref="C72:L72"/>
    <mergeCell ref="A61:L61"/>
    <mergeCell ref="A48:L48"/>
    <mergeCell ref="A49:L49"/>
    <mergeCell ref="A51:B51"/>
    <mergeCell ref="C51:L51"/>
    <mergeCell ref="C52:L52"/>
    <mergeCell ref="A53:L53"/>
    <mergeCell ref="A55:B55"/>
    <mergeCell ref="C55:L55"/>
    <mergeCell ref="A57:L57"/>
    <mergeCell ref="A59:B59"/>
    <mergeCell ref="C59:L59"/>
    <mergeCell ref="A43:L47"/>
    <mergeCell ref="A2:K2"/>
    <mergeCell ref="A3:A4"/>
    <mergeCell ref="B3:E3"/>
    <mergeCell ref="F3:I3"/>
    <mergeCell ref="J3:K3"/>
  </mergeCells>
  <pageMargins left="0.2" right="0.18" top="0.42" bottom="0.18" header="0.24" footer="0.08"/>
  <pageSetup paperSize="9" scale="70" orientation="portrait"/>
  <headerFooter alignWithMargins="0"/>
  <rowBreaks count="1" manualBreakCount="1">
    <brk id="72" max="11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FB15-97D9-45AE-9C9B-9D8D5180F94A}">
  <dimension ref="A1:T98"/>
  <sheetViews>
    <sheetView zoomScaleNormal="100" zoomScaleSheetLayoutView="70" workbookViewId="0">
      <selection activeCell="C10" sqref="C10"/>
    </sheetView>
  </sheetViews>
  <sheetFormatPr defaultColWidth="8" defaultRowHeight="21.75" customHeight="1"/>
  <cols>
    <col min="1" max="1" width="7.375" style="16" customWidth="1"/>
    <col min="2" max="2" width="10" style="3" customWidth="1"/>
    <col min="3" max="5" width="11" style="3" customWidth="1"/>
    <col min="6" max="6" width="9.375" style="3" customWidth="1"/>
    <col min="7" max="8" width="11" style="3" customWidth="1"/>
    <col min="9" max="9" width="14.625" style="3" customWidth="1"/>
    <col min="10" max="10" width="13" style="3" customWidth="1"/>
    <col min="11" max="11" width="16.25" style="3" customWidth="1"/>
    <col min="12" max="16384" width="8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47</v>
      </c>
      <c r="L1" s="2"/>
    </row>
    <row r="2" spans="1:12" ht="33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"/>
    </row>
    <row r="3" spans="1:12" s="6" customFormat="1" ht="21.6" customHeight="1">
      <c r="A3" s="79" t="s">
        <v>2</v>
      </c>
      <c r="B3" s="80" t="s">
        <v>86</v>
      </c>
      <c r="C3" s="80"/>
      <c r="D3" s="80"/>
      <c r="E3" s="80"/>
      <c r="F3" s="80" t="s">
        <v>48</v>
      </c>
      <c r="G3" s="80"/>
      <c r="H3" s="80"/>
      <c r="I3" s="80"/>
      <c r="J3" s="80" t="s">
        <v>5</v>
      </c>
      <c r="K3" s="80"/>
    </row>
    <row r="4" spans="1:12" s="6" customFormat="1" ht="54" customHeight="1">
      <c r="A4" s="79"/>
      <c r="B4" s="30" t="s">
        <v>6</v>
      </c>
      <c r="C4" s="5" t="s">
        <v>87</v>
      </c>
      <c r="D4" s="5" t="s">
        <v>8</v>
      </c>
      <c r="E4" s="5" t="s">
        <v>88</v>
      </c>
      <c r="F4" s="30" t="s">
        <v>6</v>
      </c>
      <c r="G4" s="5" t="s">
        <v>89</v>
      </c>
      <c r="H4" s="5" t="s">
        <v>8</v>
      </c>
      <c r="I4" s="5" t="s">
        <v>90</v>
      </c>
      <c r="J4" s="5" t="s">
        <v>91</v>
      </c>
      <c r="K4" s="5" t="s">
        <v>50</v>
      </c>
    </row>
    <row r="5" spans="1:12" ht="24.95" customHeight="1">
      <c r="A5" s="7" t="s">
        <v>14</v>
      </c>
      <c r="B5" s="8">
        <v>1510.68</v>
      </c>
      <c r="C5" s="8">
        <v>125.89</v>
      </c>
      <c r="D5" s="8">
        <v>3480.03</v>
      </c>
      <c r="E5" s="9">
        <f>B5/C5</f>
        <v>12</v>
      </c>
      <c r="F5" s="10">
        <v>859.8</v>
      </c>
      <c r="G5" s="10">
        <v>71.650000000000006</v>
      </c>
      <c r="H5" s="10">
        <v>2196</v>
      </c>
      <c r="I5" s="9">
        <f>F5/G5</f>
        <v>11.999999999999998</v>
      </c>
      <c r="J5" s="33">
        <f>(G5-C5)/C5</f>
        <v>-0.43085233140042889</v>
      </c>
      <c r="K5" s="34">
        <f>(I5-E5)/E5</f>
        <v>-1.4802973661668753E-16</v>
      </c>
    </row>
    <row r="6" spans="1:12" ht="24.95" customHeight="1">
      <c r="A6" s="7" t="s">
        <v>15</v>
      </c>
      <c r="B6" s="8">
        <v>1063.3</v>
      </c>
      <c r="C6" s="8">
        <v>96.66</v>
      </c>
      <c r="D6" s="8">
        <v>3429.78</v>
      </c>
      <c r="E6" s="9">
        <f t="shared" ref="E6:E16" si="0">B6/C6</f>
        <v>11.000413821642871</v>
      </c>
      <c r="F6" s="10">
        <v>1398.36</v>
      </c>
      <c r="G6" s="10">
        <v>116.53</v>
      </c>
      <c r="H6" s="10">
        <v>3633.66</v>
      </c>
      <c r="I6" s="9">
        <f t="shared" ref="I6:I16" si="1">F6/G6</f>
        <v>11.999999999999998</v>
      </c>
      <c r="J6" s="33">
        <f t="shared" ref="J6:J18" si="2">(G6-C6)/C6</f>
        <v>0.2055659010966274</v>
      </c>
      <c r="K6" s="34">
        <f t="shared" ref="K6:K18" si="3">(I6-E6)/E6</f>
        <v>9.0868052290040358E-2</v>
      </c>
    </row>
    <row r="7" spans="1:12" ht="24.95" customHeight="1">
      <c r="A7" s="7" t="s">
        <v>16</v>
      </c>
      <c r="B7" s="8">
        <v>596.04</v>
      </c>
      <c r="C7" s="8">
        <v>49.67</v>
      </c>
      <c r="D7" s="8">
        <v>1854.6</v>
      </c>
      <c r="E7" s="9">
        <f t="shared" si="0"/>
        <v>11.999999999999998</v>
      </c>
      <c r="F7" s="10">
        <v>1410</v>
      </c>
      <c r="G7" s="10">
        <v>117.5</v>
      </c>
      <c r="H7" s="10">
        <v>3607.6</v>
      </c>
      <c r="I7" s="9">
        <f t="shared" si="1"/>
        <v>12</v>
      </c>
      <c r="J7" s="33">
        <f>(G7-C7)/C7</f>
        <v>1.3656130461042881</v>
      </c>
      <c r="K7" s="34">
        <f t="shared" si="3"/>
        <v>1.4802973661668756E-16</v>
      </c>
    </row>
    <row r="8" spans="1:12" ht="24.95" customHeight="1">
      <c r="A8" s="7" t="s">
        <v>17</v>
      </c>
      <c r="B8" s="8">
        <v>1281.1199999999999</v>
      </c>
      <c r="C8" s="8">
        <v>106.76</v>
      </c>
      <c r="D8" s="8">
        <v>3639.99</v>
      </c>
      <c r="E8" s="9">
        <f t="shared" si="0"/>
        <v>11.999999999999998</v>
      </c>
      <c r="F8" s="10">
        <v>450.6</v>
      </c>
      <c r="G8" s="10">
        <v>37.549999999999997</v>
      </c>
      <c r="H8" s="10">
        <v>1190</v>
      </c>
      <c r="I8" s="9">
        <f t="shared" si="1"/>
        <v>12.000000000000002</v>
      </c>
      <c r="J8" s="33">
        <f>(G8-C8)/C8</f>
        <v>-0.64827650805545156</v>
      </c>
      <c r="K8" s="34">
        <f t="shared" si="3"/>
        <v>2.9605947323337511E-16</v>
      </c>
    </row>
    <row r="9" spans="1:12" ht="24.95" customHeight="1">
      <c r="A9" s="7" t="s">
        <v>18</v>
      </c>
      <c r="B9" s="8">
        <v>856.68</v>
      </c>
      <c r="C9" s="8">
        <v>71.39</v>
      </c>
      <c r="D9" s="8">
        <v>2353.8000000000002</v>
      </c>
      <c r="E9" s="9">
        <f t="shared" si="0"/>
        <v>12</v>
      </c>
      <c r="F9" s="10">
        <v>237.95</v>
      </c>
      <c r="G9" s="10">
        <v>22.83</v>
      </c>
      <c r="H9" s="10">
        <v>760</v>
      </c>
      <c r="I9" s="9">
        <f t="shared" si="1"/>
        <v>10.422689443714411</v>
      </c>
      <c r="J9" s="33">
        <f t="shared" si="2"/>
        <v>-0.68020731194845219</v>
      </c>
      <c r="K9" s="34">
        <f t="shared" si="3"/>
        <v>-0.1314425463571324</v>
      </c>
    </row>
    <row r="10" spans="1:12" ht="24.95" customHeight="1">
      <c r="A10" s="7" t="s">
        <v>19</v>
      </c>
      <c r="B10" s="8">
        <v>1918.8</v>
      </c>
      <c r="C10" s="8">
        <v>159.9</v>
      </c>
      <c r="D10" s="8">
        <v>5362.2</v>
      </c>
      <c r="E10" s="9">
        <f t="shared" si="0"/>
        <v>12</v>
      </c>
      <c r="F10" s="10">
        <v>624.21</v>
      </c>
      <c r="G10" s="10">
        <v>59.89</v>
      </c>
      <c r="H10" s="10">
        <v>3127.24</v>
      </c>
      <c r="I10" s="9">
        <f>F10/G10</f>
        <v>10.422608114877276</v>
      </c>
      <c r="J10" s="33">
        <f t="shared" si="2"/>
        <v>-0.62545340838023766</v>
      </c>
      <c r="K10" s="34">
        <f t="shared" si="3"/>
        <v>-0.131449323760227</v>
      </c>
    </row>
    <row r="11" spans="1:12" ht="24.95" customHeight="1">
      <c r="A11" s="7" t="s">
        <v>20</v>
      </c>
      <c r="B11" s="8">
        <v>605.76</v>
      </c>
      <c r="C11" s="8">
        <v>50.48</v>
      </c>
      <c r="D11" s="8">
        <v>1650</v>
      </c>
      <c r="E11" s="9">
        <f t="shared" si="0"/>
        <v>12</v>
      </c>
      <c r="F11" s="10">
        <v>824.51</v>
      </c>
      <c r="G11" s="10">
        <v>68.7</v>
      </c>
      <c r="H11" s="10">
        <v>2130</v>
      </c>
      <c r="I11" s="9">
        <f t="shared" si="1"/>
        <v>12.00160116448326</v>
      </c>
      <c r="J11" s="33">
        <f t="shared" si="2"/>
        <v>0.36093502377179093</v>
      </c>
      <c r="K11" s="34">
        <f t="shared" si="3"/>
        <v>1.3343037360498874E-4</v>
      </c>
    </row>
    <row r="12" spans="1:12" ht="24.95" customHeight="1">
      <c r="A12" s="7" t="s">
        <v>21</v>
      </c>
      <c r="B12" s="8">
        <v>604.45000000000005</v>
      </c>
      <c r="C12" s="8">
        <v>50.47</v>
      </c>
      <c r="D12" s="8">
        <v>1650</v>
      </c>
      <c r="E12" s="9">
        <f t="shared" si="0"/>
        <v>11.976421636615813</v>
      </c>
      <c r="F12" s="10">
        <v>1024.68</v>
      </c>
      <c r="G12" s="10">
        <v>85.39</v>
      </c>
      <c r="H12" s="10">
        <v>2690</v>
      </c>
      <c r="I12" s="9">
        <f t="shared" si="1"/>
        <v>12</v>
      </c>
      <c r="J12" s="33">
        <f t="shared" si="2"/>
        <v>0.69189617594610664</v>
      </c>
      <c r="K12" s="34">
        <f t="shared" si="3"/>
        <v>1.968731905037525E-3</v>
      </c>
    </row>
    <row r="13" spans="1:12" ht="24.95" customHeight="1">
      <c r="A13" s="7" t="s">
        <v>22</v>
      </c>
      <c r="B13" s="8">
        <v>540.54</v>
      </c>
      <c r="C13" s="8">
        <v>51.48</v>
      </c>
      <c r="D13" s="8">
        <v>2580</v>
      </c>
      <c r="E13" s="9">
        <f t="shared" si="0"/>
        <v>10.5</v>
      </c>
      <c r="F13" s="10">
        <v>1541.16</v>
      </c>
      <c r="G13" s="10">
        <v>128.43</v>
      </c>
      <c r="H13" s="10">
        <v>4110</v>
      </c>
      <c r="I13" s="9">
        <f t="shared" si="1"/>
        <v>12</v>
      </c>
      <c r="J13" s="33">
        <f t="shared" si="2"/>
        <v>1.4947552447552452</v>
      </c>
      <c r="K13" s="34">
        <f t="shared" si="3"/>
        <v>0.14285714285714285</v>
      </c>
    </row>
    <row r="14" spans="1:12" ht="24.95" customHeight="1">
      <c r="A14" s="7" t="s">
        <v>23</v>
      </c>
      <c r="B14" s="8">
        <v>655.45</v>
      </c>
      <c r="C14" s="8">
        <v>59.95</v>
      </c>
      <c r="D14" s="8">
        <v>1840</v>
      </c>
      <c r="E14" s="9">
        <f t="shared" si="0"/>
        <v>10.933277731442869</v>
      </c>
      <c r="F14" s="10">
        <v>690</v>
      </c>
      <c r="G14" s="10">
        <v>57.5</v>
      </c>
      <c r="H14" s="10">
        <v>1840</v>
      </c>
      <c r="I14" s="9">
        <f t="shared" si="1"/>
        <v>12</v>
      </c>
      <c r="J14" s="33">
        <f t="shared" si="2"/>
        <v>-4.0867389491242745E-2</v>
      </c>
      <c r="K14" s="34">
        <f t="shared" si="3"/>
        <v>9.7566557327027209E-2</v>
      </c>
    </row>
    <row r="15" spans="1:12" ht="24.95" customHeight="1">
      <c r="A15" s="7" t="s">
        <v>24</v>
      </c>
      <c r="B15" s="8">
        <v>788.59</v>
      </c>
      <c r="C15" s="8">
        <v>71.69</v>
      </c>
      <c r="D15" s="8">
        <v>2200</v>
      </c>
      <c r="E15" s="9">
        <f t="shared" si="0"/>
        <v>11</v>
      </c>
      <c r="F15" s="10">
        <v>812.28</v>
      </c>
      <c r="G15" s="10">
        <v>67.69</v>
      </c>
      <c r="H15" s="10">
        <v>2200</v>
      </c>
      <c r="I15" s="9">
        <f t="shared" si="1"/>
        <v>12</v>
      </c>
      <c r="J15" s="33">
        <f t="shared" si="2"/>
        <v>-5.5795787418049941E-2</v>
      </c>
      <c r="K15" s="34">
        <f t="shared" si="3"/>
        <v>9.0909090909090912E-2</v>
      </c>
    </row>
    <row r="16" spans="1:12" ht="24.95" customHeight="1">
      <c r="A16" s="7" t="s">
        <v>25</v>
      </c>
      <c r="B16" s="8">
        <v>1347.84</v>
      </c>
      <c r="C16" s="8">
        <v>124.8</v>
      </c>
      <c r="D16" s="8">
        <v>3830.13</v>
      </c>
      <c r="E16" s="9">
        <f t="shared" si="0"/>
        <v>10.799999999999999</v>
      </c>
      <c r="F16" s="10">
        <v>798.48</v>
      </c>
      <c r="G16" s="10">
        <v>66.540000000000006</v>
      </c>
      <c r="H16" s="10">
        <v>2196</v>
      </c>
      <c r="I16" s="9">
        <f t="shared" si="1"/>
        <v>12</v>
      </c>
      <c r="J16" s="33">
        <f t="shared" si="2"/>
        <v>-0.46682692307692303</v>
      </c>
      <c r="K16" s="34">
        <f t="shared" si="3"/>
        <v>0.11111111111111122</v>
      </c>
    </row>
    <row r="17" spans="1:11" ht="24.95" customHeight="1">
      <c r="A17" s="7" t="s">
        <v>26</v>
      </c>
      <c r="B17" s="9">
        <f t="shared" ref="B17:H17" si="4">AVERAGE(B5:B16)</f>
        <v>980.77083333333337</v>
      </c>
      <c r="C17" s="9">
        <f t="shared" si="4"/>
        <v>84.928333333333342</v>
      </c>
      <c r="D17" s="9">
        <f t="shared" si="4"/>
        <v>2822.5441666666666</v>
      </c>
      <c r="E17" s="9">
        <f t="shared" si="4"/>
        <v>11.51750943247513</v>
      </c>
      <c r="F17" s="9">
        <f t="shared" si="4"/>
        <v>889.33583333333343</v>
      </c>
      <c r="G17" s="9">
        <f t="shared" si="4"/>
        <v>75.016666666666666</v>
      </c>
      <c r="H17" s="9">
        <f t="shared" si="4"/>
        <v>2473.375</v>
      </c>
      <c r="I17" s="9">
        <f>F17/G17</f>
        <v>11.855176627416132</v>
      </c>
      <c r="J17" s="33">
        <f>(G17-C17)/C17</f>
        <v>-0.11670624251820172</v>
      </c>
      <c r="K17" s="34">
        <f>(I17-E17)/E17</f>
        <v>2.9317726798547675E-2</v>
      </c>
    </row>
    <row r="18" spans="1:11" ht="24.95" customHeight="1">
      <c r="A18" s="7" t="s">
        <v>27</v>
      </c>
      <c r="B18" s="9">
        <f t="shared" ref="B18:I18" si="5">SUM(B5:B16)</f>
        <v>11769.25</v>
      </c>
      <c r="C18" s="9">
        <f t="shared" si="5"/>
        <v>1019.1400000000001</v>
      </c>
      <c r="D18" s="9">
        <f t="shared" si="5"/>
        <v>33870.53</v>
      </c>
      <c r="E18" s="9">
        <f t="shared" si="5"/>
        <v>138.21011318970156</v>
      </c>
      <c r="F18" s="9">
        <f t="shared" si="5"/>
        <v>10672.03</v>
      </c>
      <c r="G18" s="9">
        <f t="shared" si="5"/>
        <v>900.2</v>
      </c>
      <c r="H18" s="9">
        <f t="shared" si="5"/>
        <v>29680.5</v>
      </c>
      <c r="I18" s="9">
        <f t="shared" si="5"/>
        <v>140.84689872307496</v>
      </c>
      <c r="J18" s="33">
        <f t="shared" si="2"/>
        <v>-0.11670624251820166</v>
      </c>
      <c r="K18" s="34">
        <f t="shared" si="3"/>
        <v>1.9078094015842779E-2</v>
      </c>
    </row>
    <row r="19" spans="1:11" ht="21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2" ht="21.95" customHeight="1"/>
    <row r="43" spans="1:12" ht="21.75" customHeight="1">
      <c r="A43" s="81" t="s">
        <v>54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</row>
    <row r="44" spans="1:12" ht="21.7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</row>
    <row r="45" spans="1:12" ht="21.7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</row>
    <row r="46" spans="1:12" ht="21.7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</row>
    <row r="47" spans="1:12" ht="41.4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</row>
    <row r="48" spans="1:12" ht="42" customHeight="1">
      <c r="A48" s="85" t="s">
        <v>55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</row>
    <row r="49" spans="1:12" s="21" customFormat="1" ht="30" customHeight="1">
      <c r="A49" s="84" t="s">
        <v>92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</row>
    <row r="50" spans="1:12" s="21" customFormat="1" ht="50.1" customHeight="1">
      <c r="A50" s="37" t="s">
        <v>93</v>
      </c>
      <c r="B50" s="37"/>
      <c r="C50" s="41"/>
    </row>
    <row r="51" spans="1:12" s="21" customFormat="1" ht="50.1" customHeight="1">
      <c r="A51" s="86" t="s">
        <v>34</v>
      </c>
      <c r="B51" s="86"/>
      <c r="C51" s="37" t="s">
        <v>94</v>
      </c>
      <c r="D51" s="43"/>
    </row>
    <row r="52" spans="1:12" s="21" customFormat="1" ht="50.1" customHeight="1">
      <c r="A52" s="37" t="s">
        <v>35</v>
      </c>
      <c r="B52" s="37"/>
      <c r="C52" s="37"/>
    </row>
    <row r="53" spans="1:12" s="21" customFormat="1" ht="30" customHeight="1">
      <c r="A53" s="84" t="s">
        <v>95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</row>
    <row r="54" spans="1:12" s="21" customFormat="1" ht="50.1" customHeight="1">
      <c r="A54" s="37" t="s">
        <v>96</v>
      </c>
      <c r="B54" s="37"/>
      <c r="C54" s="37"/>
      <c r="D54" s="37"/>
    </row>
    <row r="55" spans="1:12" s="21" customFormat="1" ht="50.1" customHeight="1">
      <c r="A55" s="86" t="s">
        <v>34</v>
      </c>
      <c r="B55" s="86"/>
      <c r="C55" s="37" t="s">
        <v>97</v>
      </c>
      <c r="D55" s="43"/>
    </row>
    <row r="56" spans="1:12" s="21" customFormat="1" ht="50.1" customHeight="1">
      <c r="A56" s="37" t="s">
        <v>35</v>
      </c>
      <c r="B56" s="37"/>
      <c r="C56" s="37"/>
    </row>
    <row r="57" spans="1:12" s="21" customFormat="1" ht="30" customHeight="1">
      <c r="A57" s="84" t="s">
        <v>98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</row>
    <row r="58" spans="1:12" s="21" customFormat="1" ht="50.1" customHeight="1">
      <c r="A58" s="37" t="s">
        <v>99</v>
      </c>
      <c r="B58" s="37"/>
      <c r="C58" s="37"/>
      <c r="D58" s="37"/>
    </row>
    <row r="59" spans="1:12" s="21" customFormat="1" ht="50.1" customHeight="1">
      <c r="A59" s="88" t="s">
        <v>65</v>
      </c>
      <c r="B59" s="88"/>
      <c r="C59" s="37" t="s">
        <v>97</v>
      </c>
      <c r="D59" s="43"/>
    </row>
    <row r="60" spans="1:12" s="21" customFormat="1" ht="50.1" customHeight="1">
      <c r="A60" s="37" t="s">
        <v>35</v>
      </c>
      <c r="B60" s="37"/>
      <c r="C60" s="37"/>
    </row>
    <row r="61" spans="1:12" s="21" customFormat="1" ht="30" customHeight="1">
      <c r="A61" s="84" t="s">
        <v>100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</row>
    <row r="62" spans="1:12" s="21" customFormat="1" ht="50.1" customHeight="1">
      <c r="A62" s="37" t="s">
        <v>101</v>
      </c>
      <c r="B62" s="37"/>
      <c r="C62" s="37"/>
      <c r="D62" s="37"/>
    </row>
    <row r="63" spans="1:12" s="21" customFormat="1" ht="50.1" customHeight="1">
      <c r="A63" s="87" t="s">
        <v>34</v>
      </c>
      <c r="B63" s="87"/>
      <c r="C63" s="37" t="s">
        <v>94</v>
      </c>
      <c r="D63" s="43"/>
    </row>
    <row r="64" spans="1:12" s="21" customFormat="1" ht="50.1" customHeight="1">
      <c r="A64" s="37" t="s">
        <v>35</v>
      </c>
      <c r="B64" s="37"/>
      <c r="C64" s="37"/>
    </row>
    <row r="65" spans="1:12" s="21" customFormat="1" ht="30" customHeight="1">
      <c r="A65" s="84" t="s">
        <v>102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</row>
    <row r="66" spans="1:12" s="21" customFormat="1" ht="50.1" customHeight="1">
      <c r="A66" s="37" t="s">
        <v>103</v>
      </c>
      <c r="B66" s="37"/>
      <c r="C66" s="37"/>
      <c r="D66" s="37"/>
    </row>
    <row r="67" spans="1:12" s="21" customFormat="1" ht="50.1" customHeight="1">
      <c r="A67" s="87" t="s">
        <v>34</v>
      </c>
      <c r="B67" s="87"/>
      <c r="C67" s="37" t="s">
        <v>94</v>
      </c>
    </row>
    <row r="68" spans="1:12" s="21" customFormat="1" ht="50.1" customHeight="1">
      <c r="A68" s="37" t="s">
        <v>35</v>
      </c>
      <c r="B68" s="37"/>
      <c r="C68" s="37"/>
    </row>
    <row r="69" spans="1:12" s="21" customFormat="1" ht="30" customHeight="1">
      <c r="A69" s="84" t="s">
        <v>104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</row>
    <row r="70" spans="1:12" s="21" customFormat="1" ht="50.1" customHeight="1">
      <c r="A70" s="37" t="s">
        <v>105</v>
      </c>
      <c r="B70" s="37"/>
      <c r="C70" s="37"/>
      <c r="D70" s="37"/>
    </row>
    <row r="71" spans="1:12" s="21" customFormat="1" ht="50.1" customHeight="1">
      <c r="A71" s="87" t="s">
        <v>65</v>
      </c>
      <c r="B71" s="87"/>
      <c r="C71" s="87" t="s">
        <v>94</v>
      </c>
      <c r="D71" s="87"/>
      <c r="E71" s="87"/>
      <c r="F71" s="87"/>
      <c r="G71" s="87"/>
      <c r="H71" s="87"/>
      <c r="I71" s="87"/>
      <c r="J71" s="87"/>
      <c r="K71" s="87"/>
    </row>
    <row r="72" spans="1:12" s="21" customFormat="1" ht="50.1" customHeight="1">
      <c r="A72" s="37" t="s">
        <v>35</v>
      </c>
      <c r="B72" s="37"/>
      <c r="C72" s="37"/>
      <c r="E72" s="42"/>
      <c r="F72" s="42"/>
    </row>
    <row r="73" spans="1:12" s="21" customFormat="1" ht="30" customHeight="1">
      <c r="A73" s="84" t="s">
        <v>106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</row>
    <row r="74" spans="1:12" s="21" customFormat="1" ht="39.950000000000003" customHeight="1">
      <c r="A74" s="37" t="s">
        <v>107</v>
      </c>
      <c r="B74" s="37"/>
      <c r="C74" s="41"/>
    </row>
    <row r="75" spans="1:12" s="21" customFormat="1" ht="39.950000000000003" customHeight="1">
      <c r="A75" s="86" t="s">
        <v>34</v>
      </c>
      <c r="B75" s="86"/>
      <c r="C75" s="87" t="s">
        <v>97</v>
      </c>
      <c r="D75" s="87"/>
      <c r="E75" s="87"/>
      <c r="F75" s="87"/>
      <c r="G75" s="87"/>
      <c r="H75" s="87"/>
      <c r="I75" s="87"/>
      <c r="J75" s="87"/>
    </row>
    <row r="76" spans="1:12" s="21" customFormat="1" ht="39.950000000000003" customHeight="1">
      <c r="A76" s="37" t="s">
        <v>35</v>
      </c>
      <c r="B76" s="37"/>
      <c r="C76" s="37"/>
    </row>
    <row r="77" spans="1:12" s="21" customFormat="1" ht="30" customHeight="1">
      <c r="A77" s="84" t="s">
        <v>108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</row>
    <row r="78" spans="1:12" s="21" customFormat="1" ht="39.950000000000003" customHeight="1">
      <c r="A78" s="37" t="s">
        <v>109</v>
      </c>
      <c r="B78" s="37"/>
      <c r="C78" s="37"/>
      <c r="D78" s="37"/>
    </row>
    <row r="79" spans="1:12" s="21" customFormat="1" ht="39.950000000000003" customHeight="1">
      <c r="A79" s="86" t="s">
        <v>34</v>
      </c>
      <c r="B79" s="86"/>
      <c r="C79" s="87" t="s">
        <v>97</v>
      </c>
      <c r="D79" s="87"/>
      <c r="E79" s="87"/>
      <c r="F79" s="87"/>
      <c r="G79" s="87"/>
      <c r="H79" s="87"/>
      <c r="I79" s="87"/>
      <c r="J79" s="87"/>
      <c r="K79" s="87"/>
    </row>
    <row r="80" spans="1:12" s="21" customFormat="1" ht="39.950000000000003" customHeight="1">
      <c r="A80" s="37" t="s">
        <v>35</v>
      </c>
      <c r="B80" s="37"/>
      <c r="C80" s="37"/>
    </row>
    <row r="81" spans="1:20" s="21" customFormat="1" ht="30" customHeight="1">
      <c r="A81" s="84" t="s">
        <v>110</v>
      </c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</row>
    <row r="82" spans="1:20" s="21" customFormat="1" ht="39.950000000000003" customHeight="1">
      <c r="A82" s="37" t="s">
        <v>111</v>
      </c>
      <c r="B82" s="37"/>
      <c r="C82" s="37"/>
      <c r="D82" s="37"/>
      <c r="M82" s="28"/>
      <c r="N82" s="28"/>
      <c r="O82" s="28"/>
      <c r="P82" s="28"/>
      <c r="Q82" s="28"/>
      <c r="R82" s="28"/>
      <c r="S82" s="28"/>
      <c r="T82" s="28"/>
    </row>
    <row r="83" spans="1:20" s="21" customFormat="1" ht="39.950000000000003" customHeight="1">
      <c r="A83" s="87" t="s">
        <v>34</v>
      </c>
      <c r="B83" s="87"/>
      <c r="C83" s="87" t="s">
        <v>97</v>
      </c>
      <c r="D83" s="87"/>
      <c r="E83" s="87"/>
      <c r="F83" s="87"/>
      <c r="G83" s="87"/>
      <c r="H83" s="87"/>
      <c r="I83" s="87"/>
      <c r="J83" s="87"/>
      <c r="K83" s="87"/>
      <c r="L83" s="87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9.950000000000003" customHeight="1">
      <c r="A84" s="37" t="s">
        <v>35</v>
      </c>
      <c r="B84" s="37"/>
      <c r="C84" s="37"/>
      <c r="M84" s="28"/>
      <c r="N84" s="28"/>
      <c r="O84" s="28"/>
      <c r="P84" s="28"/>
      <c r="Q84" s="28"/>
      <c r="R84" s="28"/>
      <c r="S84" s="28"/>
      <c r="T84" s="28"/>
    </row>
    <row r="85" spans="1:20" s="21" customFormat="1" ht="30" customHeight="1">
      <c r="A85" s="84" t="s">
        <v>112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</row>
    <row r="86" spans="1:20" s="29" customFormat="1" ht="39.950000000000003" customHeight="1">
      <c r="A86" s="37" t="s">
        <v>113</v>
      </c>
      <c r="B86" s="37"/>
      <c r="C86" s="37"/>
      <c r="D86" s="37"/>
      <c r="E86" s="21"/>
      <c r="F86" s="21"/>
      <c r="G86" s="21"/>
      <c r="H86" s="21"/>
      <c r="I86" s="21"/>
      <c r="J86" s="21"/>
      <c r="K86" s="21"/>
      <c r="L86" s="21"/>
    </row>
    <row r="87" spans="1:20" s="29" customFormat="1" ht="39.950000000000003" customHeight="1">
      <c r="A87" s="87" t="s">
        <v>34</v>
      </c>
      <c r="B87" s="87"/>
      <c r="C87" s="87" t="s">
        <v>94</v>
      </c>
      <c r="D87" s="87"/>
      <c r="E87" s="87"/>
      <c r="F87" s="87"/>
      <c r="G87" s="87"/>
      <c r="H87" s="87"/>
      <c r="I87" s="87"/>
      <c r="J87" s="87"/>
      <c r="K87" s="87"/>
      <c r="L87" s="21"/>
    </row>
    <row r="88" spans="1:20" s="29" customFormat="1" ht="39.950000000000003" customHeight="1">
      <c r="A88" s="37" t="s">
        <v>35</v>
      </c>
      <c r="B88" s="37"/>
      <c r="C88" s="37"/>
      <c r="D88" s="21"/>
      <c r="E88" s="21"/>
      <c r="F88" s="21"/>
      <c r="G88" s="21"/>
      <c r="H88" s="21"/>
      <c r="I88" s="21"/>
      <c r="J88" s="21"/>
      <c r="K88" s="21"/>
      <c r="L88" s="21"/>
    </row>
    <row r="89" spans="1:20" s="29" customFormat="1" ht="30" customHeight="1">
      <c r="A89" s="84" t="s">
        <v>114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</row>
    <row r="90" spans="1:20" s="29" customFormat="1" ht="39.950000000000003" customHeight="1">
      <c r="A90" s="37" t="s">
        <v>115</v>
      </c>
      <c r="B90" s="37"/>
      <c r="C90" s="37"/>
      <c r="D90" s="37"/>
      <c r="E90" s="21"/>
      <c r="F90" s="21"/>
      <c r="G90" s="21"/>
      <c r="H90" s="21"/>
      <c r="I90" s="21"/>
      <c r="J90" s="21"/>
      <c r="K90" s="21"/>
      <c r="L90" s="21"/>
    </row>
    <row r="91" spans="1:20" s="29" customFormat="1" ht="39.950000000000003" customHeight="1">
      <c r="A91" s="87" t="s">
        <v>34</v>
      </c>
      <c r="B91" s="87"/>
      <c r="C91" s="87" t="s">
        <v>94</v>
      </c>
      <c r="D91" s="87"/>
      <c r="E91" s="87"/>
      <c r="F91" s="87"/>
      <c r="G91" s="87"/>
      <c r="H91" s="87"/>
      <c r="I91" s="87"/>
      <c r="J91" s="87"/>
      <c r="K91" s="87"/>
      <c r="L91" s="21"/>
    </row>
    <row r="92" spans="1:20" s="29" customFormat="1" ht="39.950000000000003" customHeight="1">
      <c r="A92" s="37" t="s">
        <v>35</v>
      </c>
      <c r="B92" s="37"/>
      <c r="C92" s="37"/>
      <c r="D92" s="21"/>
      <c r="E92" s="21"/>
      <c r="F92" s="21"/>
      <c r="G92" s="21"/>
      <c r="H92" s="21"/>
      <c r="I92" s="21"/>
      <c r="J92" s="21"/>
      <c r="K92" s="21"/>
      <c r="L92" s="21"/>
    </row>
    <row r="93" spans="1:20" s="29" customFormat="1" ht="30" customHeight="1">
      <c r="A93" s="84" t="s">
        <v>116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</row>
    <row r="94" spans="1:20" s="29" customFormat="1" ht="39.950000000000003" customHeight="1">
      <c r="A94" s="37" t="s">
        <v>117</v>
      </c>
      <c r="B94" s="37"/>
      <c r="C94" s="37"/>
      <c r="D94" s="37"/>
      <c r="E94" s="21"/>
      <c r="F94" s="21"/>
      <c r="G94" s="21"/>
      <c r="H94" s="21"/>
      <c r="I94" s="21"/>
      <c r="J94" s="21"/>
      <c r="K94" s="21"/>
      <c r="L94" s="21"/>
    </row>
    <row r="95" spans="1:20" s="29" customFormat="1" ht="39.950000000000003" customHeight="1">
      <c r="A95" s="87" t="s">
        <v>34</v>
      </c>
      <c r="B95" s="87"/>
      <c r="C95" s="87" t="s">
        <v>94</v>
      </c>
      <c r="D95" s="87"/>
      <c r="E95" s="87"/>
      <c r="F95" s="87"/>
      <c r="G95" s="87"/>
      <c r="H95" s="87"/>
      <c r="I95" s="87"/>
      <c r="J95" s="87"/>
      <c r="K95" s="87"/>
      <c r="L95" s="21"/>
    </row>
    <row r="96" spans="1:20" s="29" customFormat="1" ht="39.950000000000003" customHeight="1">
      <c r="A96" s="37" t="s">
        <v>35</v>
      </c>
      <c r="B96" s="37"/>
      <c r="C96" s="37"/>
      <c r="D96" s="21"/>
      <c r="E96" s="42"/>
      <c r="F96" s="42"/>
      <c r="G96" s="21"/>
      <c r="H96" s="21"/>
      <c r="I96" s="21"/>
      <c r="J96" s="21"/>
      <c r="K96" s="21"/>
      <c r="L96" s="21"/>
    </row>
    <row r="97" spans="1:1" ht="21.75" customHeight="1">
      <c r="A97" s="3"/>
    </row>
    <row r="98" spans="1:1" ht="21.75" customHeight="1">
      <c r="A98" s="3"/>
    </row>
  </sheetData>
  <mergeCells count="38">
    <mergeCell ref="A95:B95"/>
    <mergeCell ref="C95:K95"/>
    <mergeCell ref="A87:B87"/>
    <mergeCell ref="C87:K87"/>
    <mergeCell ref="A89:L89"/>
    <mergeCell ref="A91:B91"/>
    <mergeCell ref="C91:K91"/>
    <mergeCell ref="A93:L93"/>
    <mergeCell ref="A85:L85"/>
    <mergeCell ref="A71:B71"/>
    <mergeCell ref="C71:K71"/>
    <mergeCell ref="A73:L73"/>
    <mergeCell ref="A75:B75"/>
    <mergeCell ref="C75:J75"/>
    <mergeCell ref="A77:L77"/>
    <mergeCell ref="A79:B79"/>
    <mergeCell ref="C79:K79"/>
    <mergeCell ref="A81:L81"/>
    <mergeCell ref="A83:B83"/>
    <mergeCell ref="C83:L83"/>
    <mergeCell ref="A69:L69"/>
    <mergeCell ref="A48:L48"/>
    <mergeCell ref="A49:L49"/>
    <mergeCell ref="A51:B51"/>
    <mergeCell ref="A53:L53"/>
    <mergeCell ref="A55:B55"/>
    <mergeCell ref="A57:L57"/>
    <mergeCell ref="A59:B59"/>
    <mergeCell ref="A61:L61"/>
    <mergeCell ref="A63:B63"/>
    <mergeCell ref="A65:L65"/>
    <mergeCell ref="A67:B67"/>
    <mergeCell ref="A43:L47"/>
    <mergeCell ref="A2:K2"/>
    <mergeCell ref="A3:A4"/>
    <mergeCell ref="B3:E3"/>
    <mergeCell ref="F3:I3"/>
    <mergeCell ref="J3:K3"/>
  </mergeCells>
  <pageMargins left="0.2" right="0.18" top="0.42" bottom="0.18" header="0.24" footer="0.08"/>
  <pageSetup paperSize="9" scale="70" orientation="portrait" r:id="rId1"/>
  <headerFooter alignWithMargins="0"/>
  <rowBreaks count="1" manualBreakCount="1">
    <brk id="72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49D84-742F-45FB-94A5-1C0B473A6633}">
  <dimension ref="A1:Z1000"/>
  <sheetViews>
    <sheetView workbookViewId="0">
      <selection activeCell="C4" sqref="C4"/>
    </sheetView>
  </sheetViews>
  <sheetFormatPr defaultRowHeight="12.75"/>
  <cols>
    <col min="1" max="1" width="10.375" style="49" customWidth="1"/>
    <col min="2" max="2" width="12.25" style="49" customWidth="1"/>
    <col min="3" max="4" width="16.25" style="49" customWidth="1"/>
    <col min="5" max="5" width="11.375" style="49" customWidth="1"/>
    <col min="6" max="16384" width="9" style="49"/>
  </cols>
  <sheetData>
    <row r="1" spans="1:26" ht="14.25">
      <c r="A1" s="44"/>
      <c r="B1" s="45"/>
      <c r="C1" s="45"/>
      <c r="D1" s="45"/>
      <c r="E1" s="46" t="s">
        <v>0</v>
      </c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8"/>
    </row>
    <row r="2" spans="1:26" ht="15">
      <c r="A2" s="74" t="s">
        <v>118</v>
      </c>
      <c r="B2" s="75"/>
      <c r="C2" s="75"/>
      <c r="D2" s="75"/>
      <c r="E2" s="76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</row>
    <row r="3" spans="1:26" ht="55.5" customHeight="1">
      <c r="A3" s="52" t="s">
        <v>2</v>
      </c>
      <c r="B3" s="53" t="s">
        <v>119</v>
      </c>
      <c r="C3" s="53" t="s">
        <v>120</v>
      </c>
      <c r="D3" s="53" t="s">
        <v>121</v>
      </c>
      <c r="E3" s="53" t="s">
        <v>122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</row>
    <row r="4" spans="1:26" ht="14.25">
      <c r="A4" s="54" t="s">
        <v>123</v>
      </c>
      <c r="B4" s="55"/>
      <c r="C4" s="56">
        <v>82.436999999999998</v>
      </c>
      <c r="D4" s="55"/>
      <c r="E4" s="57">
        <v>2530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1"/>
    </row>
    <row r="5" spans="1:26" ht="14.25">
      <c r="A5" s="54" t="s">
        <v>124</v>
      </c>
      <c r="B5" s="55"/>
      <c r="C5" s="56">
        <v>23.460999999999999</v>
      </c>
      <c r="D5" s="55"/>
      <c r="E5" s="57">
        <v>720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1"/>
    </row>
    <row r="6" spans="1:26" ht="14.25">
      <c r="A6" s="54" t="s">
        <v>125</v>
      </c>
      <c r="B6" s="55"/>
      <c r="C6" s="56">
        <v>39.180999999999997</v>
      </c>
      <c r="D6" s="55"/>
      <c r="E6" s="57">
        <v>1320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1"/>
    </row>
    <row r="7" spans="1:26" ht="14.25">
      <c r="A7" s="54" t="s">
        <v>126</v>
      </c>
      <c r="B7" s="55"/>
      <c r="C7" s="56">
        <v>39.072000000000003</v>
      </c>
      <c r="D7" s="55"/>
      <c r="E7" s="57">
        <v>1600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1"/>
    </row>
    <row r="8" spans="1:26" ht="14.25">
      <c r="A8" s="54" t="s">
        <v>127</v>
      </c>
      <c r="B8" s="55"/>
      <c r="C8" s="56">
        <v>48.893999999999998</v>
      </c>
      <c r="D8" s="55"/>
      <c r="E8" s="57">
        <v>2100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1"/>
    </row>
    <row r="9" spans="1:26" ht="14.25">
      <c r="A9" s="54" t="s">
        <v>128</v>
      </c>
      <c r="B9" s="55"/>
      <c r="C9" s="56">
        <v>106.788</v>
      </c>
      <c r="D9" s="58"/>
      <c r="E9" s="57">
        <v>4130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1"/>
    </row>
    <row r="10" spans="1:26" ht="14.25">
      <c r="A10" s="54" t="s">
        <v>129</v>
      </c>
      <c r="B10" s="55"/>
      <c r="C10" s="59">
        <v>56.54</v>
      </c>
      <c r="D10" s="58"/>
      <c r="E10" s="60">
        <v>2080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1"/>
    </row>
    <row r="11" spans="1:26" ht="14.25">
      <c r="A11" s="54" t="s">
        <v>130</v>
      </c>
      <c r="B11" s="55"/>
      <c r="C11" s="59"/>
      <c r="D11" s="58"/>
      <c r="E11" s="6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/>
    </row>
    <row r="12" spans="1:26" ht="14.25">
      <c r="A12" s="54" t="s">
        <v>131</v>
      </c>
      <c r="B12" s="55"/>
      <c r="C12" s="59"/>
      <c r="D12" s="58"/>
      <c r="E12" s="6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</row>
    <row r="13" spans="1:26" ht="14.25">
      <c r="A13" s="54" t="s">
        <v>132</v>
      </c>
      <c r="B13" s="55"/>
      <c r="C13" s="59"/>
      <c r="D13" s="58"/>
      <c r="E13" s="6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1"/>
    </row>
    <row r="14" spans="1:26" ht="14.25">
      <c r="A14" s="54" t="s">
        <v>133</v>
      </c>
      <c r="B14" s="55"/>
      <c r="C14" s="59"/>
      <c r="D14" s="58"/>
      <c r="E14" s="6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1"/>
    </row>
    <row r="15" spans="1:26" ht="14.25">
      <c r="A15" s="54" t="s">
        <v>134</v>
      </c>
      <c r="B15" s="55"/>
      <c r="C15" s="59"/>
      <c r="D15" s="58"/>
      <c r="E15" s="6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1"/>
    </row>
    <row r="16" spans="1:26" ht="15">
      <c r="A16" s="61" t="s">
        <v>27</v>
      </c>
      <c r="B16" s="62"/>
      <c r="C16" s="63"/>
      <c r="D16" s="62"/>
      <c r="E16" s="64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1"/>
    </row>
    <row r="17" spans="1:26" ht="14.25">
      <c r="A17" s="54" t="s">
        <v>26</v>
      </c>
      <c r="B17" s="58"/>
      <c r="C17" s="55"/>
      <c r="D17" s="58"/>
      <c r="E17" s="55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1"/>
    </row>
    <row r="18" spans="1:26">
      <c r="A18" s="65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/>
    </row>
    <row r="19" spans="1:26">
      <c r="A19" s="65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/>
    </row>
    <row r="20" spans="1:26">
      <c r="A20" s="65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1"/>
    </row>
    <row r="21" spans="1:26">
      <c r="A21" s="65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1"/>
    </row>
    <row r="22" spans="1:26">
      <c r="A22" s="65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1"/>
    </row>
    <row r="23" spans="1:26">
      <c r="A23" s="65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/>
    </row>
    <row r="24" spans="1:26">
      <c r="A24" s="6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</row>
    <row r="25" spans="1:26">
      <c r="A25" s="65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</row>
    <row r="26" spans="1:26">
      <c r="A26" s="65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1"/>
    </row>
    <row r="27" spans="1:26">
      <c r="A27" s="65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1"/>
    </row>
    <row r="28" spans="1:26">
      <c r="A28" s="65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</row>
    <row r="29" spans="1:26">
      <c r="A29" s="6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/>
    </row>
    <row r="30" spans="1:26">
      <c r="A30" s="65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1"/>
    </row>
    <row r="31" spans="1:26">
      <c r="A31" s="6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</row>
    <row r="32" spans="1:26">
      <c r="A32" s="65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</row>
    <row r="33" spans="1:26">
      <c r="A33" s="65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</row>
    <row r="34" spans="1:26">
      <c r="A34" s="65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1"/>
    </row>
    <row r="35" spans="1:26">
      <c r="A35" s="65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</row>
    <row r="36" spans="1:26">
      <c r="A36" s="65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1"/>
    </row>
    <row r="37" spans="1:26">
      <c r="A37" s="65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1"/>
    </row>
    <row r="38" spans="1:26">
      <c r="A38" s="6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</row>
    <row r="39" spans="1:26">
      <c r="A39" s="65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1"/>
    </row>
    <row r="40" spans="1:26">
      <c r="A40" s="6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1"/>
    </row>
    <row r="41" spans="1:26">
      <c r="A41" s="65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1"/>
    </row>
    <row r="42" spans="1:26">
      <c r="A42" s="65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1"/>
    </row>
    <row r="43" spans="1:26">
      <c r="A43" s="65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1"/>
    </row>
    <row r="44" spans="1:26">
      <c r="A44" s="65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</row>
    <row r="45" spans="1:26">
      <c r="A45" s="6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1"/>
    </row>
    <row r="46" spans="1:26">
      <c r="A46" s="6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1"/>
    </row>
    <row r="47" spans="1:26">
      <c r="A47" s="6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1"/>
    </row>
    <row r="48" spans="1:26">
      <c r="A48" s="6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1"/>
    </row>
    <row r="49" spans="1:26">
      <c r="A49" s="6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</row>
    <row r="50" spans="1:26">
      <c r="A50" s="65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1"/>
    </row>
    <row r="51" spans="1:26">
      <c r="A51" s="65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1"/>
    </row>
    <row r="52" spans="1:26">
      <c r="A52" s="65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1"/>
    </row>
    <row r="53" spans="1:26">
      <c r="A53" s="65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1"/>
    </row>
    <row r="54" spans="1:26">
      <c r="A54" s="65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1"/>
    </row>
    <row r="55" spans="1:26">
      <c r="A55" s="6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1"/>
    </row>
    <row r="56" spans="1:26">
      <c r="A56" s="65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1"/>
    </row>
    <row r="57" spans="1:26">
      <c r="A57" s="65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1"/>
    </row>
    <row r="58" spans="1:26">
      <c r="A58" s="6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1"/>
    </row>
    <row r="59" spans="1:26">
      <c r="A59" s="65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1"/>
    </row>
    <row r="60" spans="1:26">
      <c r="A60" s="65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</row>
    <row r="61" spans="1:26">
      <c r="A61" s="65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1"/>
    </row>
    <row r="62" spans="1:26">
      <c r="A62" s="65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1"/>
    </row>
    <row r="63" spans="1:26">
      <c r="A63" s="65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1"/>
    </row>
    <row r="64" spans="1:26">
      <c r="A64" s="65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1"/>
    </row>
    <row r="65" spans="1:26">
      <c r="A65" s="65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1"/>
    </row>
    <row r="66" spans="1:26">
      <c r="A66" s="65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1"/>
    </row>
    <row r="67" spans="1:26">
      <c r="A67" s="65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1"/>
    </row>
    <row r="68" spans="1:26">
      <c r="A68" s="65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1"/>
    </row>
    <row r="69" spans="1:26">
      <c r="A69" s="65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1"/>
    </row>
    <row r="70" spans="1:26">
      <c r="A70" s="65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1"/>
    </row>
    <row r="71" spans="1:26">
      <c r="A71" s="65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1"/>
    </row>
    <row r="72" spans="1:26">
      <c r="A72" s="65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1"/>
    </row>
    <row r="73" spans="1:26">
      <c r="A73" s="65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1"/>
    </row>
    <row r="74" spans="1:26">
      <c r="A74" s="65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1"/>
    </row>
    <row r="75" spans="1:26">
      <c r="A75" s="65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1"/>
    </row>
    <row r="76" spans="1:26">
      <c r="A76" s="65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1"/>
    </row>
    <row r="77" spans="1:26">
      <c r="A77" s="65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1"/>
    </row>
    <row r="78" spans="1:26">
      <c r="A78" s="65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1"/>
    </row>
    <row r="79" spans="1:26">
      <c r="A79" s="65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1"/>
    </row>
    <row r="80" spans="1:26">
      <c r="A80" s="65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1"/>
    </row>
    <row r="81" spans="1:26">
      <c r="A81" s="65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1"/>
    </row>
    <row r="82" spans="1:26">
      <c r="A82" s="65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1"/>
    </row>
    <row r="83" spans="1:26">
      <c r="A83" s="65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1"/>
    </row>
    <row r="84" spans="1:26">
      <c r="A84" s="65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1"/>
    </row>
    <row r="85" spans="1:26">
      <c r="A85" s="6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1"/>
    </row>
    <row r="86" spans="1:26">
      <c r="A86" s="65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1"/>
    </row>
    <row r="87" spans="1:26">
      <c r="A87" s="65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1"/>
    </row>
    <row r="88" spans="1:26">
      <c r="A88" s="65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1"/>
    </row>
    <row r="89" spans="1:26">
      <c r="A89" s="65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1"/>
    </row>
    <row r="90" spans="1:26">
      <c r="A90" s="65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1"/>
    </row>
    <row r="91" spans="1:26">
      <c r="A91" s="65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1"/>
    </row>
    <row r="92" spans="1:26">
      <c r="A92" s="65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1"/>
    </row>
    <row r="93" spans="1:26">
      <c r="A93" s="65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1"/>
    </row>
    <row r="94" spans="1:26">
      <c r="A94" s="65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1"/>
    </row>
    <row r="95" spans="1:26">
      <c r="A95" s="65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1"/>
    </row>
    <row r="96" spans="1:26">
      <c r="A96" s="65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1"/>
    </row>
    <row r="97" spans="1:26">
      <c r="A97" s="65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1"/>
    </row>
    <row r="98" spans="1:26">
      <c r="A98" s="65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1"/>
    </row>
    <row r="99" spans="1:26">
      <c r="A99" s="65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1"/>
    </row>
    <row r="100" spans="1:26">
      <c r="A100" s="65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1"/>
    </row>
    <row r="101" spans="1:26">
      <c r="A101" s="65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1"/>
    </row>
    <row r="102" spans="1:26">
      <c r="A102" s="65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1"/>
    </row>
    <row r="103" spans="1:26">
      <c r="A103" s="65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1"/>
    </row>
    <row r="104" spans="1:26">
      <c r="A104" s="65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1"/>
    </row>
    <row r="105" spans="1:26">
      <c r="A105" s="65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1"/>
    </row>
    <row r="106" spans="1:26">
      <c r="A106" s="65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1"/>
    </row>
    <row r="107" spans="1:26">
      <c r="A107" s="65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1"/>
    </row>
    <row r="108" spans="1:26">
      <c r="A108" s="65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1"/>
    </row>
    <row r="109" spans="1:26">
      <c r="A109" s="65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1"/>
    </row>
    <row r="110" spans="1:26">
      <c r="A110" s="65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1"/>
    </row>
    <row r="111" spans="1:26">
      <c r="A111" s="65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1"/>
    </row>
    <row r="112" spans="1:26">
      <c r="A112" s="65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1"/>
    </row>
    <row r="113" spans="1:26">
      <c r="A113" s="65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1"/>
    </row>
    <row r="114" spans="1:26">
      <c r="A114" s="65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1"/>
    </row>
    <row r="115" spans="1:26">
      <c r="A115" s="65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1"/>
    </row>
    <row r="116" spans="1:26">
      <c r="A116" s="65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1"/>
    </row>
    <row r="117" spans="1:26">
      <c r="A117" s="65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1"/>
    </row>
    <row r="118" spans="1:26">
      <c r="A118" s="6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1"/>
    </row>
    <row r="119" spans="1:26">
      <c r="A119" s="65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1"/>
    </row>
    <row r="120" spans="1:26">
      <c r="A120" s="65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1"/>
    </row>
    <row r="121" spans="1:26">
      <c r="A121" s="65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1"/>
    </row>
    <row r="122" spans="1:26">
      <c r="A122" s="65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1"/>
    </row>
    <row r="123" spans="1:26">
      <c r="A123" s="65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1"/>
    </row>
    <row r="124" spans="1:26">
      <c r="A124" s="65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1"/>
    </row>
    <row r="125" spans="1:26">
      <c r="A125" s="65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1"/>
    </row>
    <row r="126" spans="1:26">
      <c r="A126" s="65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1"/>
    </row>
    <row r="127" spans="1:26">
      <c r="A127" s="65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1"/>
    </row>
    <row r="128" spans="1:26">
      <c r="A128" s="65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1"/>
    </row>
    <row r="129" spans="1:26">
      <c r="A129" s="65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1"/>
    </row>
    <row r="130" spans="1:26">
      <c r="A130" s="65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1"/>
    </row>
    <row r="131" spans="1:26">
      <c r="A131" s="65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1"/>
    </row>
    <row r="132" spans="1:26">
      <c r="A132" s="65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1"/>
    </row>
    <row r="133" spans="1:26">
      <c r="A133" s="65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1"/>
    </row>
    <row r="134" spans="1:26">
      <c r="A134" s="65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1"/>
    </row>
    <row r="135" spans="1:26">
      <c r="A135" s="65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1"/>
    </row>
    <row r="136" spans="1:26">
      <c r="A136" s="65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1"/>
    </row>
    <row r="137" spans="1:26">
      <c r="A137" s="65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1"/>
    </row>
    <row r="138" spans="1:26">
      <c r="A138" s="65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1"/>
    </row>
    <row r="139" spans="1:26">
      <c r="A139" s="65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1"/>
    </row>
    <row r="140" spans="1:26">
      <c r="A140" s="65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1"/>
    </row>
    <row r="141" spans="1:26">
      <c r="A141" s="65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1"/>
    </row>
    <row r="142" spans="1:26">
      <c r="A142" s="65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1"/>
    </row>
    <row r="143" spans="1:26">
      <c r="A143" s="65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1"/>
    </row>
    <row r="144" spans="1:26">
      <c r="A144" s="65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1"/>
    </row>
    <row r="145" spans="1:26">
      <c r="A145" s="65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1"/>
    </row>
    <row r="146" spans="1:26">
      <c r="A146" s="65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1"/>
    </row>
    <row r="147" spans="1:26">
      <c r="A147" s="65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1"/>
    </row>
    <row r="148" spans="1:26">
      <c r="A148" s="65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1"/>
    </row>
    <row r="149" spans="1:26">
      <c r="A149" s="65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1"/>
    </row>
    <row r="150" spans="1:26">
      <c r="A150" s="65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1"/>
    </row>
    <row r="151" spans="1:26">
      <c r="A151" s="65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1"/>
    </row>
    <row r="152" spans="1:26">
      <c r="A152" s="65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1"/>
    </row>
    <row r="153" spans="1:26">
      <c r="A153" s="65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1"/>
    </row>
    <row r="154" spans="1:26">
      <c r="A154" s="65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1"/>
    </row>
    <row r="155" spans="1:26">
      <c r="A155" s="65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1"/>
    </row>
    <row r="156" spans="1:26">
      <c r="A156" s="65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1"/>
    </row>
    <row r="157" spans="1:26">
      <c r="A157" s="65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1"/>
    </row>
    <row r="158" spans="1:26">
      <c r="A158" s="65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1"/>
    </row>
    <row r="159" spans="1:26">
      <c r="A159" s="65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1"/>
    </row>
    <row r="160" spans="1:26">
      <c r="A160" s="65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1"/>
    </row>
    <row r="161" spans="1:26">
      <c r="A161" s="65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1"/>
    </row>
    <row r="162" spans="1:26">
      <c r="A162" s="6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1"/>
    </row>
    <row r="163" spans="1:26">
      <c r="A163" s="65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1"/>
    </row>
    <row r="164" spans="1:26">
      <c r="A164" s="65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1"/>
    </row>
    <row r="165" spans="1:26">
      <c r="A165" s="65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1"/>
    </row>
    <row r="166" spans="1:26">
      <c r="A166" s="65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1"/>
    </row>
    <row r="167" spans="1:26">
      <c r="A167" s="65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1"/>
    </row>
    <row r="168" spans="1:26">
      <c r="A168" s="65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1"/>
    </row>
    <row r="169" spans="1:26">
      <c r="A169" s="65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1"/>
    </row>
    <row r="170" spans="1:26">
      <c r="A170" s="65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1"/>
    </row>
    <row r="171" spans="1:26">
      <c r="A171" s="65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1"/>
    </row>
    <row r="172" spans="1:26">
      <c r="A172" s="65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1"/>
    </row>
    <row r="173" spans="1:26">
      <c r="A173" s="65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1"/>
    </row>
    <row r="174" spans="1:26">
      <c r="A174" s="65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1"/>
    </row>
    <row r="175" spans="1:26">
      <c r="A175" s="65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1"/>
    </row>
    <row r="176" spans="1:26">
      <c r="A176" s="65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1"/>
    </row>
    <row r="177" spans="1:26">
      <c r="A177" s="65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1"/>
    </row>
    <row r="178" spans="1:26">
      <c r="A178" s="65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1"/>
    </row>
    <row r="179" spans="1:26">
      <c r="A179" s="65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1"/>
    </row>
    <row r="180" spans="1:26">
      <c r="A180" s="65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1"/>
    </row>
    <row r="181" spans="1:26">
      <c r="A181" s="65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1"/>
    </row>
    <row r="182" spans="1:26">
      <c r="A182" s="65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1"/>
    </row>
    <row r="183" spans="1:26">
      <c r="A183" s="65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1"/>
    </row>
    <row r="184" spans="1:26">
      <c r="A184" s="65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1"/>
    </row>
    <row r="185" spans="1:26">
      <c r="A185" s="65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1"/>
    </row>
    <row r="186" spans="1:26">
      <c r="A186" s="65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1"/>
    </row>
    <row r="187" spans="1:26">
      <c r="A187" s="65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1"/>
    </row>
    <row r="188" spans="1:26">
      <c r="A188" s="65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1"/>
    </row>
    <row r="189" spans="1:26">
      <c r="A189" s="65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1"/>
    </row>
    <row r="190" spans="1:26">
      <c r="A190" s="65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1"/>
    </row>
    <row r="191" spans="1:26">
      <c r="A191" s="65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1"/>
    </row>
    <row r="192" spans="1:26">
      <c r="A192" s="65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1"/>
    </row>
    <row r="193" spans="1:26">
      <c r="A193" s="65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1"/>
    </row>
    <row r="194" spans="1:26">
      <c r="A194" s="65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1"/>
    </row>
    <row r="195" spans="1:26">
      <c r="A195" s="65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1"/>
    </row>
    <row r="196" spans="1:26">
      <c r="A196" s="65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1"/>
    </row>
    <row r="197" spans="1:26">
      <c r="A197" s="65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1"/>
    </row>
    <row r="198" spans="1:26">
      <c r="A198" s="65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1"/>
    </row>
    <row r="199" spans="1:26">
      <c r="A199" s="65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1"/>
    </row>
    <row r="200" spans="1:26">
      <c r="A200" s="65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1"/>
    </row>
    <row r="201" spans="1:26">
      <c r="A201" s="65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1"/>
    </row>
    <row r="202" spans="1:26">
      <c r="A202" s="65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1"/>
    </row>
    <row r="203" spans="1:26">
      <c r="A203" s="65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1"/>
    </row>
    <row r="204" spans="1:26">
      <c r="A204" s="65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1"/>
    </row>
    <row r="205" spans="1:26">
      <c r="A205" s="65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1"/>
    </row>
    <row r="206" spans="1:26">
      <c r="A206" s="65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1"/>
    </row>
    <row r="207" spans="1:26">
      <c r="A207" s="65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1"/>
    </row>
    <row r="208" spans="1:26">
      <c r="A208" s="65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1"/>
    </row>
    <row r="209" spans="1:26">
      <c r="A209" s="65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1"/>
    </row>
    <row r="210" spans="1:26">
      <c r="A210" s="65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1"/>
    </row>
    <row r="211" spans="1:26">
      <c r="A211" s="65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1"/>
    </row>
    <row r="212" spans="1:26">
      <c r="A212" s="65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1"/>
    </row>
    <row r="213" spans="1:26">
      <c r="A213" s="65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1"/>
    </row>
    <row r="214" spans="1:26">
      <c r="A214" s="65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1"/>
    </row>
    <row r="215" spans="1:26">
      <c r="A215" s="65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1"/>
    </row>
    <row r="216" spans="1:26">
      <c r="A216" s="65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1"/>
    </row>
    <row r="217" spans="1:26">
      <c r="A217" s="65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1"/>
    </row>
    <row r="218" spans="1:26">
      <c r="A218" s="65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1"/>
    </row>
    <row r="219" spans="1:26">
      <c r="A219" s="65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1"/>
    </row>
    <row r="220" spans="1:26">
      <c r="A220" s="65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1"/>
    </row>
    <row r="221" spans="1:26">
      <c r="A221" s="65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1"/>
    </row>
    <row r="222" spans="1:26">
      <c r="A222" s="65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1"/>
    </row>
    <row r="223" spans="1:26">
      <c r="A223" s="65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1"/>
    </row>
    <row r="224" spans="1:26">
      <c r="A224" s="65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1"/>
    </row>
    <row r="225" spans="1:26">
      <c r="A225" s="65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1"/>
    </row>
    <row r="226" spans="1:26">
      <c r="A226" s="65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1"/>
    </row>
    <row r="227" spans="1:26">
      <c r="A227" s="65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1"/>
    </row>
    <row r="228" spans="1:26">
      <c r="A228" s="65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1"/>
    </row>
    <row r="229" spans="1:26">
      <c r="A229" s="65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1"/>
    </row>
    <row r="230" spans="1:26">
      <c r="A230" s="65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1"/>
    </row>
    <row r="231" spans="1:26">
      <c r="A231" s="65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1"/>
    </row>
    <row r="232" spans="1:26">
      <c r="A232" s="65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1"/>
    </row>
    <row r="233" spans="1:26">
      <c r="A233" s="65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1"/>
    </row>
    <row r="234" spans="1:26">
      <c r="A234" s="65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1"/>
    </row>
    <row r="235" spans="1:26">
      <c r="A235" s="65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1"/>
    </row>
    <row r="236" spans="1:26">
      <c r="A236" s="65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1"/>
    </row>
    <row r="237" spans="1:26">
      <c r="A237" s="65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1"/>
    </row>
    <row r="238" spans="1:26">
      <c r="A238" s="65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1"/>
    </row>
    <row r="239" spans="1:26">
      <c r="A239" s="65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1"/>
    </row>
    <row r="240" spans="1:26">
      <c r="A240" s="65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1"/>
    </row>
    <row r="241" spans="1:26">
      <c r="A241" s="65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1"/>
    </row>
    <row r="242" spans="1:26">
      <c r="A242" s="65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1"/>
    </row>
    <row r="243" spans="1:26">
      <c r="A243" s="65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1"/>
    </row>
    <row r="244" spans="1:26">
      <c r="A244" s="65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1"/>
    </row>
    <row r="245" spans="1:26">
      <c r="A245" s="65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1"/>
    </row>
    <row r="246" spans="1:26">
      <c r="A246" s="65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1"/>
    </row>
    <row r="247" spans="1:26">
      <c r="A247" s="65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1"/>
    </row>
    <row r="248" spans="1:26">
      <c r="A248" s="65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1"/>
    </row>
    <row r="249" spans="1:26">
      <c r="A249" s="65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1"/>
    </row>
    <row r="250" spans="1:26">
      <c r="A250" s="65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1"/>
    </row>
    <row r="251" spans="1:26">
      <c r="A251" s="65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1"/>
    </row>
    <row r="252" spans="1:26">
      <c r="A252" s="65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1"/>
    </row>
    <row r="253" spans="1:26">
      <c r="A253" s="65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1"/>
    </row>
    <row r="254" spans="1:26">
      <c r="A254" s="65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1"/>
    </row>
    <row r="255" spans="1:26">
      <c r="A255" s="65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1"/>
    </row>
    <row r="256" spans="1:26">
      <c r="A256" s="65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1"/>
    </row>
    <row r="257" spans="1:26">
      <c r="A257" s="65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1"/>
    </row>
    <row r="258" spans="1:26">
      <c r="A258" s="65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1"/>
    </row>
    <row r="259" spans="1:26">
      <c r="A259" s="65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1"/>
    </row>
    <row r="260" spans="1:26">
      <c r="A260" s="65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1"/>
    </row>
    <row r="261" spans="1:26">
      <c r="A261" s="65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1"/>
    </row>
    <row r="262" spans="1:26">
      <c r="A262" s="65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1"/>
    </row>
    <row r="263" spans="1:26">
      <c r="A263" s="65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1"/>
    </row>
    <row r="264" spans="1:26">
      <c r="A264" s="65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1"/>
    </row>
    <row r="265" spans="1:26">
      <c r="A265" s="65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1"/>
    </row>
    <row r="266" spans="1:26">
      <c r="A266" s="65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1"/>
    </row>
    <row r="267" spans="1:26">
      <c r="A267" s="65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1"/>
    </row>
    <row r="268" spans="1:26">
      <c r="A268" s="65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1"/>
    </row>
    <row r="269" spans="1:26">
      <c r="A269" s="65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1"/>
    </row>
    <row r="270" spans="1:26">
      <c r="A270" s="65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1"/>
    </row>
    <row r="271" spans="1:26">
      <c r="A271" s="65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1"/>
    </row>
    <row r="272" spans="1:26">
      <c r="A272" s="65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1"/>
    </row>
    <row r="273" spans="1:26">
      <c r="A273" s="65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1"/>
    </row>
    <row r="274" spans="1:26">
      <c r="A274" s="65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1"/>
    </row>
    <row r="275" spans="1:26">
      <c r="A275" s="65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1"/>
    </row>
    <row r="276" spans="1:26">
      <c r="A276" s="65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1"/>
    </row>
    <row r="277" spans="1:26">
      <c r="A277" s="65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1"/>
    </row>
    <row r="278" spans="1:26">
      <c r="A278" s="65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1"/>
    </row>
    <row r="279" spans="1:26">
      <c r="A279" s="65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1"/>
    </row>
    <row r="280" spans="1:26">
      <c r="A280" s="65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1"/>
    </row>
    <row r="281" spans="1:26">
      <c r="A281" s="65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1"/>
    </row>
    <row r="282" spans="1:26">
      <c r="A282" s="65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1"/>
    </row>
    <row r="283" spans="1:26">
      <c r="A283" s="65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1"/>
    </row>
    <row r="284" spans="1:26">
      <c r="A284" s="65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1"/>
    </row>
    <row r="285" spans="1:26">
      <c r="A285" s="65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1"/>
    </row>
    <row r="286" spans="1:26">
      <c r="A286" s="65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1"/>
    </row>
    <row r="287" spans="1:26">
      <c r="A287" s="65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1"/>
    </row>
    <row r="288" spans="1:26">
      <c r="A288" s="65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1"/>
    </row>
    <row r="289" spans="1:26">
      <c r="A289" s="65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1"/>
    </row>
    <row r="290" spans="1:26">
      <c r="A290" s="65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1"/>
    </row>
    <row r="291" spans="1:26">
      <c r="A291" s="65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1"/>
    </row>
    <row r="292" spans="1:26">
      <c r="A292" s="65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1"/>
    </row>
    <row r="293" spans="1:26">
      <c r="A293" s="65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1"/>
    </row>
    <row r="294" spans="1:26">
      <c r="A294" s="65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1"/>
    </row>
    <row r="295" spans="1:26">
      <c r="A295" s="65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1"/>
    </row>
    <row r="296" spans="1:26">
      <c r="A296" s="65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1"/>
    </row>
    <row r="297" spans="1:26">
      <c r="A297" s="65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1"/>
    </row>
    <row r="298" spans="1:26">
      <c r="A298" s="65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1"/>
    </row>
    <row r="299" spans="1:26">
      <c r="A299" s="65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1"/>
    </row>
    <row r="300" spans="1:26">
      <c r="A300" s="65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1"/>
    </row>
    <row r="301" spans="1:26">
      <c r="A301" s="65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1"/>
    </row>
    <row r="302" spans="1:26">
      <c r="A302" s="65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1"/>
    </row>
    <row r="303" spans="1:26">
      <c r="A303" s="65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1"/>
    </row>
    <row r="304" spans="1:26">
      <c r="A304" s="65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1"/>
    </row>
    <row r="305" spans="1:26">
      <c r="A305" s="65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1"/>
    </row>
    <row r="306" spans="1:26">
      <c r="A306" s="65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1"/>
    </row>
    <row r="307" spans="1:26">
      <c r="A307" s="65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1"/>
    </row>
    <row r="308" spans="1:26">
      <c r="A308" s="65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1"/>
    </row>
    <row r="309" spans="1:26">
      <c r="A309" s="65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1"/>
    </row>
    <row r="310" spans="1:26">
      <c r="A310" s="65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1"/>
    </row>
    <row r="311" spans="1:26">
      <c r="A311" s="65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1"/>
    </row>
    <row r="312" spans="1:26">
      <c r="A312" s="65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1"/>
    </row>
    <row r="313" spans="1:26">
      <c r="A313" s="65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1"/>
    </row>
    <row r="314" spans="1:26">
      <c r="A314" s="65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1"/>
    </row>
    <row r="315" spans="1:26">
      <c r="A315" s="65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1"/>
    </row>
    <row r="316" spans="1:26">
      <c r="A316" s="65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1"/>
    </row>
    <row r="317" spans="1:26">
      <c r="A317" s="65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1"/>
    </row>
    <row r="318" spans="1:26">
      <c r="A318" s="65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1"/>
    </row>
    <row r="319" spans="1:26">
      <c r="A319" s="65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1"/>
    </row>
    <row r="320" spans="1:26">
      <c r="A320" s="65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1"/>
    </row>
    <row r="321" spans="1:26">
      <c r="A321" s="65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1"/>
    </row>
    <row r="322" spans="1:26">
      <c r="A322" s="65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1"/>
    </row>
    <row r="323" spans="1:26">
      <c r="A323" s="65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1"/>
    </row>
    <row r="324" spans="1:26">
      <c r="A324" s="65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1"/>
    </row>
    <row r="325" spans="1:26">
      <c r="A325" s="65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1"/>
    </row>
    <row r="326" spans="1:26">
      <c r="A326" s="65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1"/>
    </row>
    <row r="327" spans="1:26">
      <c r="A327" s="65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1"/>
    </row>
    <row r="328" spans="1:26">
      <c r="A328" s="65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1"/>
    </row>
    <row r="329" spans="1:26">
      <c r="A329" s="65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1"/>
    </row>
    <row r="330" spans="1:26">
      <c r="A330" s="65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1"/>
    </row>
    <row r="331" spans="1:26">
      <c r="A331" s="65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1"/>
    </row>
    <row r="332" spans="1:26">
      <c r="A332" s="65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1"/>
    </row>
    <row r="333" spans="1:26">
      <c r="A333" s="65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1"/>
    </row>
    <row r="334" spans="1:26">
      <c r="A334" s="65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1"/>
    </row>
    <row r="335" spans="1:26">
      <c r="A335" s="65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1"/>
    </row>
    <row r="336" spans="1:26">
      <c r="A336" s="65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1"/>
    </row>
    <row r="337" spans="1:26">
      <c r="A337" s="65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1"/>
    </row>
    <row r="338" spans="1:26">
      <c r="A338" s="65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1"/>
    </row>
    <row r="339" spans="1:26">
      <c r="A339" s="65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1"/>
    </row>
    <row r="340" spans="1:26">
      <c r="A340" s="65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1"/>
    </row>
    <row r="341" spans="1:26">
      <c r="A341" s="65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1"/>
    </row>
    <row r="342" spans="1:26">
      <c r="A342" s="65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1"/>
    </row>
    <row r="343" spans="1:26">
      <c r="A343" s="65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1"/>
    </row>
    <row r="344" spans="1:26">
      <c r="A344" s="65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1"/>
    </row>
    <row r="345" spans="1:26">
      <c r="A345" s="65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1"/>
    </row>
    <row r="346" spans="1:26">
      <c r="A346" s="65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1"/>
    </row>
    <row r="347" spans="1:26">
      <c r="A347" s="65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1"/>
    </row>
    <row r="348" spans="1:26">
      <c r="A348" s="65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1"/>
    </row>
    <row r="349" spans="1:26">
      <c r="A349" s="65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1"/>
    </row>
    <row r="350" spans="1:26">
      <c r="A350" s="65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1"/>
    </row>
    <row r="351" spans="1:26">
      <c r="A351" s="65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1"/>
    </row>
    <row r="352" spans="1:26">
      <c r="A352" s="65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1"/>
    </row>
    <row r="353" spans="1:26">
      <c r="A353" s="65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1"/>
    </row>
    <row r="354" spans="1:26">
      <c r="A354" s="65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1"/>
    </row>
    <row r="355" spans="1:26">
      <c r="A355" s="65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1"/>
    </row>
    <row r="356" spans="1:26">
      <c r="A356" s="65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1"/>
    </row>
    <row r="357" spans="1:26">
      <c r="A357" s="65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1"/>
    </row>
    <row r="358" spans="1:26">
      <c r="A358" s="65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1"/>
    </row>
    <row r="359" spans="1:26">
      <c r="A359" s="65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1"/>
    </row>
    <row r="360" spans="1:26">
      <c r="A360" s="65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1"/>
    </row>
    <row r="361" spans="1:26">
      <c r="A361" s="65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1"/>
    </row>
    <row r="362" spans="1:26">
      <c r="A362" s="65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1"/>
    </row>
    <row r="363" spans="1:26">
      <c r="A363" s="65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1"/>
    </row>
    <row r="364" spans="1:26">
      <c r="A364" s="65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1"/>
    </row>
    <row r="365" spans="1:26">
      <c r="A365" s="65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1"/>
    </row>
    <row r="366" spans="1:26">
      <c r="A366" s="65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1"/>
    </row>
    <row r="367" spans="1:26">
      <c r="A367" s="65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1"/>
    </row>
    <row r="368" spans="1:26">
      <c r="A368" s="65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1"/>
    </row>
    <row r="369" spans="1:26">
      <c r="A369" s="65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1"/>
    </row>
    <row r="370" spans="1:26">
      <c r="A370" s="65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1"/>
    </row>
    <row r="371" spans="1:26">
      <c r="A371" s="65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1"/>
    </row>
    <row r="372" spans="1:26">
      <c r="A372" s="65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1"/>
    </row>
    <row r="373" spans="1:26">
      <c r="A373" s="65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1"/>
    </row>
    <row r="374" spans="1:26">
      <c r="A374" s="65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1"/>
    </row>
    <row r="375" spans="1:26">
      <c r="A375" s="65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1"/>
    </row>
    <row r="376" spans="1:26">
      <c r="A376" s="65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1"/>
    </row>
    <row r="377" spans="1:26">
      <c r="A377" s="65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1"/>
    </row>
    <row r="378" spans="1:26">
      <c r="A378" s="65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1"/>
    </row>
    <row r="379" spans="1:26">
      <c r="A379" s="65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1"/>
    </row>
    <row r="380" spans="1:26">
      <c r="A380" s="65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1"/>
    </row>
    <row r="381" spans="1:26">
      <c r="A381" s="65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1"/>
    </row>
    <row r="382" spans="1:26">
      <c r="A382" s="65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1"/>
    </row>
    <row r="383" spans="1:26">
      <c r="A383" s="65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1"/>
    </row>
    <row r="384" spans="1:26">
      <c r="A384" s="65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1"/>
    </row>
    <row r="385" spans="1:26">
      <c r="A385" s="65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1"/>
    </row>
    <row r="386" spans="1:26">
      <c r="A386" s="65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1"/>
    </row>
    <row r="387" spans="1:26">
      <c r="A387" s="65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1"/>
    </row>
    <row r="388" spans="1:26">
      <c r="A388" s="65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1"/>
    </row>
    <row r="389" spans="1:26">
      <c r="A389" s="65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1"/>
    </row>
    <row r="390" spans="1:26">
      <c r="A390" s="65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1"/>
    </row>
    <row r="391" spans="1:26">
      <c r="A391" s="65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1"/>
    </row>
    <row r="392" spans="1:26">
      <c r="A392" s="65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1"/>
    </row>
    <row r="393" spans="1:26">
      <c r="A393" s="65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1"/>
    </row>
    <row r="394" spans="1:26">
      <c r="A394" s="65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1"/>
    </row>
    <row r="395" spans="1:26">
      <c r="A395" s="65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1"/>
    </row>
    <row r="396" spans="1:26">
      <c r="A396" s="65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1"/>
    </row>
    <row r="397" spans="1:26">
      <c r="A397" s="65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1"/>
    </row>
    <row r="398" spans="1:26">
      <c r="A398" s="65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1"/>
    </row>
    <row r="399" spans="1:26">
      <c r="A399" s="65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1"/>
    </row>
    <row r="400" spans="1:26">
      <c r="A400" s="65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1"/>
    </row>
    <row r="401" spans="1:26">
      <c r="A401" s="65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1"/>
    </row>
    <row r="402" spans="1:26">
      <c r="A402" s="65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1"/>
    </row>
    <row r="403" spans="1:26">
      <c r="A403" s="65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1"/>
    </row>
    <row r="404" spans="1:26">
      <c r="A404" s="65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1"/>
    </row>
    <row r="405" spans="1:26">
      <c r="A405" s="65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1"/>
    </row>
    <row r="406" spans="1:26">
      <c r="A406" s="65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1"/>
    </row>
    <row r="407" spans="1:26">
      <c r="A407" s="65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1"/>
    </row>
    <row r="408" spans="1:26">
      <c r="A408" s="65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1"/>
    </row>
    <row r="409" spans="1:26">
      <c r="A409" s="65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1"/>
    </row>
    <row r="410" spans="1:26">
      <c r="A410" s="65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1"/>
    </row>
    <row r="411" spans="1:26">
      <c r="A411" s="65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1"/>
    </row>
    <row r="412" spans="1:26">
      <c r="A412" s="65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1"/>
    </row>
    <row r="413" spans="1:26">
      <c r="A413" s="65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1"/>
    </row>
    <row r="414" spans="1:26">
      <c r="A414" s="65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1"/>
    </row>
    <row r="415" spans="1:26">
      <c r="A415" s="65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1"/>
    </row>
    <row r="416" spans="1:26">
      <c r="A416" s="65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1"/>
    </row>
    <row r="417" spans="1:26">
      <c r="A417" s="65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1"/>
    </row>
    <row r="418" spans="1:26">
      <c r="A418" s="65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1"/>
    </row>
    <row r="419" spans="1:26">
      <c r="A419" s="65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1"/>
    </row>
    <row r="420" spans="1:26">
      <c r="A420" s="65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1"/>
    </row>
    <row r="421" spans="1:26">
      <c r="A421" s="65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1"/>
    </row>
    <row r="422" spans="1:26">
      <c r="A422" s="65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1"/>
    </row>
    <row r="423" spans="1:26">
      <c r="A423" s="65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1"/>
    </row>
    <row r="424" spans="1:26">
      <c r="A424" s="65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1"/>
    </row>
    <row r="425" spans="1:26">
      <c r="A425" s="65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1"/>
    </row>
    <row r="426" spans="1:26">
      <c r="A426" s="65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1"/>
    </row>
    <row r="427" spans="1:26">
      <c r="A427" s="65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1"/>
    </row>
    <row r="428" spans="1:26">
      <c r="A428" s="65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1"/>
    </row>
    <row r="429" spans="1:26">
      <c r="A429" s="65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1"/>
    </row>
    <row r="430" spans="1:26">
      <c r="A430" s="65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1"/>
    </row>
    <row r="431" spans="1:26">
      <c r="A431" s="65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1"/>
    </row>
    <row r="432" spans="1:26">
      <c r="A432" s="65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1"/>
    </row>
    <row r="433" spans="1:26">
      <c r="A433" s="65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1"/>
    </row>
    <row r="434" spans="1:26">
      <c r="A434" s="65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1"/>
    </row>
    <row r="435" spans="1:26">
      <c r="A435" s="65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1"/>
    </row>
    <row r="436" spans="1:26">
      <c r="A436" s="65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1"/>
    </row>
    <row r="437" spans="1:26">
      <c r="A437" s="65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1"/>
    </row>
    <row r="438" spans="1:26">
      <c r="A438" s="65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1"/>
    </row>
    <row r="439" spans="1:26">
      <c r="A439" s="65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1"/>
    </row>
    <row r="440" spans="1:26">
      <c r="A440" s="65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1"/>
    </row>
    <row r="441" spans="1:26">
      <c r="A441" s="65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1"/>
    </row>
    <row r="442" spans="1:26">
      <c r="A442" s="65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1"/>
    </row>
    <row r="443" spans="1:26">
      <c r="A443" s="65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1"/>
    </row>
    <row r="444" spans="1:26">
      <c r="A444" s="65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1"/>
    </row>
    <row r="445" spans="1:26">
      <c r="A445" s="65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1"/>
    </row>
    <row r="446" spans="1:26">
      <c r="A446" s="65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1"/>
    </row>
    <row r="447" spans="1:26">
      <c r="A447" s="65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1"/>
    </row>
    <row r="448" spans="1:26">
      <c r="A448" s="65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1"/>
    </row>
    <row r="449" spans="1:26">
      <c r="A449" s="65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1"/>
    </row>
    <row r="450" spans="1:26">
      <c r="A450" s="65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1"/>
    </row>
    <row r="451" spans="1:26">
      <c r="A451" s="65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1"/>
    </row>
    <row r="452" spans="1:26">
      <c r="A452" s="65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1"/>
    </row>
    <row r="453" spans="1:26">
      <c r="A453" s="65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1"/>
    </row>
    <row r="454" spans="1:26">
      <c r="A454" s="65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1"/>
    </row>
    <row r="455" spans="1:26">
      <c r="A455" s="65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1"/>
    </row>
    <row r="456" spans="1:26">
      <c r="A456" s="65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1"/>
    </row>
    <row r="457" spans="1:26">
      <c r="A457" s="65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1"/>
    </row>
    <row r="458" spans="1:26">
      <c r="A458" s="65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1"/>
    </row>
    <row r="459" spans="1:26">
      <c r="A459" s="65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1"/>
    </row>
    <row r="460" spans="1:26">
      <c r="A460" s="65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1"/>
    </row>
    <row r="461" spans="1:26">
      <c r="A461" s="65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1"/>
    </row>
    <row r="462" spans="1:26">
      <c r="A462" s="65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1"/>
    </row>
    <row r="463" spans="1:26">
      <c r="A463" s="65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1"/>
    </row>
    <row r="464" spans="1:26">
      <c r="A464" s="65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1"/>
    </row>
    <row r="465" spans="1:26">
      <c r="A465" s="65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1"/>
    </row>
    <row r="466" spans="1:26">
      <c r="A466" s="65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1"/>
    </row>
    <row r="467" spans="1:26">
      <c r="A467" s="65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1"/>
    </row>
    <row r="468" spans="1:26">
      <c r="A468" s="65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1"/>
    </row>
    <row r="469" spans="1:26">
      <c r="A469" s="65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1"/>
    </row>
    <row r="470" spans="1:26">
      <c r="A470" s="65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1"/>
    </row>
    <row r="471" spans="1:26">
      <c r="A471" s="65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1"/>
    </row>
    <row r="472" spans="1:26">
      <c r="A472" s="65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1"/>
    </row>
    <row r="473" spans="1:26">
      <c r="A473" s="65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1"/>
    </row>
    <row r="474" spans="1:26">
      <c r="A474" s="65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1"/>
    </row>
    <row r="475" spans="1:26">
      <c r="A475" s="65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1"/>
    </row>
    <row r="476" spans="1:26">
      <c r="A476" s="65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1"/>
    </row>
    <row r="477" spans="1:26">
      <c r="A477" s="65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1"/>
    </row>
    <row r="478" spans="1:26">
      <c r="A478" s="65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1"/>
    </row>
    <row r="479" spans="1:26">
      <c r="A479" s="65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1"/>
    </row>
    <row r="480" spans="1:26">
      <c r="A480" s="65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1"/>
    </row>
    <row r="481" spans="1:26">
      <c r="A481" s="65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1"/>
    </row>
    <row r="482" spans="1:26">
      <c r="A482" s="65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1"/>
    </row>
    <row r="483" spans="1:26">
      <c r="A483" s="65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1"/>
    </row>
    <row r="484" spans="1:26">
      <c r="A484" s="65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1"/>
    </row>
    <row r="485" spans="1:26">
      <c r="A485" s="65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1"/>
    </row>
    <row r="486" spans="1:26">
      <c r="A486" s="65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1"/>
    </row>
    <row r="487" spans="1:26">
      <c r="A487" s="65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1"/>
    </row>
    <row r="488" spans="1:26">
      <c r="A488" s="65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1"/>
    </row>
    <row r="489" spans="1:26">
      <c r="A489" s="65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1"/>
    </row>
    <row r="490" spans="1:26">
      <c r="A490" s="65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1"/>
    </row>
    <row r="491" spans="1:26">
      <c r="A491" s="65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1"/>
    </row>
    <row r="492" spans="1:26">
      <c r="A492" s="65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1"/>
    </row>
    <row r="493" spans="1:26">
      <c r="A493" s="65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1"/>
    </row>
    <row r="494" spans="1:26">
      <c r="A494" s="65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1"/>
    </row>
    <row r="495" spans="1:26">
      <c r="A495" s="65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1"/>
    </row>
    <row r="496" spans="1:26">
      <c r="A496" s="65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1"/>
    </row>
    <row r="497" spans="1:26">
      <c r="A497" s="65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1"/>
    </row>
    <row r="498" spans="1:26">
      <c r="A498" s="65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1"/>
    </row>
    <row r="499" spans="1:26">
      <c r="A499" s="65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1"/>
    </row>
    <row r="500" spans="1:26">
      <c r="A500" s="65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1"/>
    </row>
    <row r="501" spans="1:26">
      <c r="A501" s="65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1"/>
    </row>
    <row r="502" spans="1:26">
      <c r="A502" s="65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1"/>
    </row>
    <row r="503" spans="1:26">
      <c r="A503" s="65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1"/>
    </row>
    <row r="504" spans="1:26">
      <c r="A504" s="65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1"/>
    </row>
    <row r="505" spans="1:26">
      <c r="A505" s="65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1"/>
    </row>
    <row r="506" spans="1:26">
      <c r="A506" s="65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1"/>
    </row>
    <row r="507" spans="1:26">
      <c r="A507" s="65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1"/>
    </row>
    <row r="508" spans="1:26">
      <c r="A508" s="65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1"/>
    </row>
    <row r="509" spans="1:26">
      <c r="A509" s="65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1"/>
    </row>
    <row r="510" spans="1:26">
      <c r="A510" s="65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1"/>
    </row>
    <row r="511" spans="1:26">
      <c r="A511" s="65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1"/>
    </row>
    <row r="512" spans="1:26">
      <c r="A512" s="65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1"/>
    </row>
    <row r="513" spans="1:26">
      <c r="A513" s="65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1"/>
    </row>
    <row r="514" spans="1:26">
      <c r="A514" s="65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1"/>
    </row>
    <row r="515" spans="1:26">
      <c r="A515" s="65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1"/>
    </row>
    <row r="516" spans="1:26">
      <c r="A516" s="65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1"/>
    </row>
    <row r="517" spans="1:26">
      <c r="A517" s="65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1"/>
    </row>
    <row r="518" spans="1:26">
      <c r="A518" s="65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1"/>
    </row>
    <row r="519" spans="1:26">
      <c r="A519" s="65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1"/>
    </row>
    <row r="520" spans="1:26">
      <c r="A520" s="65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1"/>
    </row>
    <row r="521" spans="1:26">
      <c r="A521" s="65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1"/>
    </row>
    <row r="522" spans="1:26">
      <c r="A522" s="65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1"/>
    </row>
    <row r="523" spans="1:26">
      <c r="A523" s="65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1"/>
    </row>
    <row r="524" spans="1:26">
      <c r="A524" s="65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1"/>
    </row>
    <row r="525" spans="1:26">
      <c r="A525" s="65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1"/>
    </row>
    <row r="526" spans="1:26">
      <c r="A526" s="65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1"/>
    </row>
    <row r="527" spans="1:26">
      <c r="A527" s="65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1"/>
    </row>
    <row r="528" spans="1:26">
      <c r="A528" s="65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1"/>
    </row>
    <row r="529" spans="1:26">
      <c r="A529" s="65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1"/>
    </row>
    <row r="530" spans="1:26">
      <c r="A530" s="65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1"/>
    </row>
    <row r="531" spans="1:26">
      <c r="A531" s="65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1"/>
    </row>
    <row r="532" spans="1:26">
      <c r="A532" s="65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1"/>
    </row>
    <row r="533" spans="1:26">
      <c r="A533" s="65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1"/>
    </row>
    <row r="534" spans="1:26">
      <c r="A534" s="65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1"/>
    </row>
    <row r="535" spans="1:26">
      <c r="A535" s="65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1"/>
    </row>
    <row r="536" spans="1:26">
      <c r="A536" s="65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1"/>
    </row>
    <row r="537" spans="1:26">
      <c r="A537" s="65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1"/>
    </row>
    <row r="538" spans="1:26">
      <c r="A538" s="65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1"/>
    </row>
    <row r="539" spans="1:26">
      <c r="A539" s="65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1"/>
    </row>
    <row r="540" spans="1:26">
      <c r="A540" s="65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1"/>
    </row>
    <row r="541" spans="1:26">
      <c r="A541" s="65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1"/>
    </row>
    <row r="542" spans="1:26">
      <c r="A542" s="65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1"/>
    </row>
    <row r="543" spans="1:26">
      <c r="A543" s="65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1"/>
    </row>
    <row r="544" spans="1:26">
      <c r="A544" s="65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1"/>
    </row>
    <row r="545" spans="1:26">
      <c r="A545" s="65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1"/>
    </row>
    <row r="546" spans="1:26">
      <c r="A546" s="65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1"/>
    </row>
    <row r="547" spans="1:26">
      <c r="A547" s="65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1"/>
    </row>
    <row r="548" spans="1:26">
      <c r="A548" s="65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1"/>
    </row>
    <row r="549" spans="1:26">
      <c r="A549" s="65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1"/>
    </row>
    <row r="550" spans="1:26">
      <c r="A550" s="65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1"/>
    </row>
    <row r="551" spans="1:26">
      <c r="A551" s="65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1"/>
    </row>
    <row r="552" spans="1:26">
      <c r="A552" s="65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1"/>
    </row>
    <row r="553" spans="1:26">
      <c r="A553" s="65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1"/>
    </row>
    <row r="554" spans="1:26">
      <c r="A554" s="65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1"/>
    </row>
    <row r="555" spans="1:26">
      <c r="A555" s="65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1"/>
    </row>
    <row r="556" spans="1:26">
      <c r="A556" s="65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1"/>
    </row>
    <row r="557" spans="1:26">
      <c r="A557" s="65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1"/>
    </row>
    <row r="558" spans="1:26">
      <c r="A558" s="65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1"/>
    </row>
    <row r="559" spans="1:26">
      <c r="A559" s="65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1"/>
    </row>
    <row r="560" spans="1:26">
      <c r="A560" s="65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1"/>
    </row>
    <row r="561" spans="1:26">
      <c r="A561" s="65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1"/>
    </row>
    <row r="562" spans="1:26">
      <c r="A562" s="65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1"/>
    </row>
    <row r="563" spans="1:26">
      <c r="A563" s="65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1"/>
    </row>
    <row r="564" spans="1:26">
      <c r="A564" s="65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1"/>
    </row>
    <row r="565" spans="1:26">
      <c r="A565" s="65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1"/>
    </row>
    <row r="566" spans="1:26">
      <c r="A566" s="65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1"/>
    </row>
    <row r="567" spans="1:26">
      <c r="A567" s="65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1"/>
    </row>
    <row r="568" spans="1:26">
      <c r="A568" s="65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1"/>
    </row>
    <row r="569" spans="1:26">
      <c r="A569" s="65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1"/>
    </row>
    <row r="570" spans="1:26">
      <c r="A570" s="65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1"/>
    </row>
    <row r="571" spans="1:26">
      <c r="A571" s="65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1"/>
    </row>
    <row r="572" spans="1:26">
      <c r="A572" s="65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1"/>
    </row>
    <row r="573" spans="1:26">
      <c r="A573" s="65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1"/>
    </row>
    <row r="574" spans="1:26">
      <c r="A574" s="65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1"/>
    </row>
    <row r="575" spans="1:26">
      <c r="A575" s="65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1"/>
    </row>
    <row r="576" spans="1:26">
      <c r="A576" s="65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1"/>
    </row>
    <row r="577" spans="1:26">
      <c r="A577" s="65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1"/>
    </row>
    <row r="578" spans="1:26">
      <c r="A578" s="65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1"/>
    </row>
    <row r="579" spans="1:26">
      <c r="A579" s="65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1"/>
    </row>
    <row r="580" spans="1:26">
      <c r="A580" s="65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1"/>
    </row>
    <row r="581" spans="1:26">
      <c r="A581" s="65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1"/>
    </row>
    <row r="582" spans="1:26">
      <c r="A582" s="65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1"/>
    </row>
    <row r="583" spans="1:26">
      <c r="A583" s="65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1"/>
    </row>
    <row r="584" spans="1:26">
      <c r="A584" s="65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1"/>
    </row>
    <row r="585" spans="1:26">
      <c r="A585" s="65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1"/>
    </row>
    <row r="586" spans="1:26">
      <c r="A586" s="65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1"/>
    </row>
    <row r="587" spans="1:26">
      <c r="A587" s="65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1"/>
    </row>
    <row r="588" spans="1:26">
      <c r="A588" s="65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1"/>
    </row>
    <row r="589" spans="1:26">
      <c r="A589" s="65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1"/>
    </row>
    <row r="590" spans="1:26">
      <c r="A590" s="65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1"/>
    </row>
    <row r="591" spans="1:26">
      <c r="A591" s="65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1"/>
    </row>
    <row r="592" spans="1:26">
      <c r="A592" s="65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1"/>
    </row>
    <row r="593" spans="1:26">
      <c r="A593" s="65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1"/>
    </row>
    <row r="594" spans="1:26">
      <c r="A594" s="65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1"/>
    </row>
    <row r="595" spans="1:26">
      <c r="A595" s="65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1"/>
    </row>
    <row r="596" spans="1:26">
      <c r="A596" s="65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1"/>
    </row>
    <row r="597" spans="1:26">
      <c r="A597" s="65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1"/>
    </row>
    <row r="598" spans="1:26">
      <c r="A598" s="65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1"/>
    </row>
    <row r="599" spans="1:26">
      <c r="A599" s="65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1"/>
    </row>
    <row r="600" spans="1:26">
      <c r="A600" s="65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1"/>
    </row>
    <row r="601" spans="1:26">
      <c r="A601" s="65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1"/>
    </row>
    <row r="602" spans="1:26">
      <c r="A602" s="65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1"/>
    </row>
    <row r="603" spans="1:26">
      <c r="A603" s="65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1"/>
    </row>
    <row r="604" spans="1:26">
      <c r="A604" s="65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1"/>
    </row>
    <row r="605" spans="1:26">
      <c r="A605" s="65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1"/>
    </row>
    <row r="606" spans="1:26">
      <c r="A606" s="65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1"/>
    </row>
    <row r="607" spans="1:26">
      <c r="A607" s="65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1"/>
    </row>
    <row r="608" spans="1:26">
      <c r="A608" s="65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1"/>
    </row>
    <row r="609" spans="1:26">
      <c r="A609" s="65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1"/>
    </row>
    <row r="610" spans="1:26">
      <c r="A610" s="65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1"/>
    </row>
    <row r="611" spans="1:26">
      <c r="A611" s="65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1"/>
    </row>
    <row r="612" spans="1:26">
      <c r="A612" s="65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1"/>
    </row>
    <row r="613" spans="1:26">
      <c r="A613" s="65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1"/>
    </row>
    <row r="614" spans="1:26">
      <c r="A614" s="65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1"/>
    </row>
    <row r="615" spans="1:26">
      <c r="A615" s="65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1"/>
    </row>
    <row r="616" spans="1:26">
      <c r="A616" s="65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1"/>
    </row>
    <row r="617" spans="1:26">
      <c r="A617" s="65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1"/>
    </row>
    <row r="618" spans="1:26">
      <c r="A618" s="65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1"/>
    </row>
    <row r="619" spans="1:26">
      <c r="A619" s="65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1"/>
    </row>
    <row r="620" spans="1:26">
      <c r="A620" s="65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1"/>
    </row>
    <row r="621" spans="1:26">
      <c r="A621" s="65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1"/>
    </row>
    <row r="622" spans="1:26">
      <c r="A622" s="65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1"/>
    </row>
    <row r="623" spans="1:26">
      <c r="A623" s="65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1"/>
    </row>
    <row r="624" spans="1:26">
      <c r="A624" s="65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1"/>
    </row>
    <row r="625" spans="1:26">
      <c r="A625" s="65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1"/>
    </row>
    <row r="626" spans="1:26">
      <c r="A626" s="65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1"/>
    </row>
    <row r="627" spans="1:26">
      <c r="A627" s="65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1"/>
    </row>
    <row r="628" spans="1:26">
      <c r="A628" s="65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1"/>
    </row>
    <row r="629" spans="1:26">
      <c r="A629" s="65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1"/>
    </row>
    <row r="630" spans="1:26">
      <c r="A630" s="65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1"/>
    </row>
    <row r="631" spans="1:26">
      <c r="A631" s="65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1"/>
    </row>
    <row r="632" spans="1:26">
      <c r="A632" s="65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1"/>
    </row>
    <row r="633" spans="1:26">
      <c r="A633" s="65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1"/>
    </row>
    <row r="634" spans="1:26">
      <c r="A634" s="65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1"/>
    </row>
    <row r="635" spans="1:26">
      <c r="A635" s="65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1"/>
    </row>
    <row r="636" spans="1:26">
      <c r="A636" s="65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1"/>
    </row>
    <row r="637" spans="1:26">
      <c r="A637" s="65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1"/>
    </row>
    <row r="638" spans="1:26">
      <c r="A638" s="65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1"/>
    </row>
    <row r="639" spans="1:26">
      <c r="A639" s="65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1"/>
    </row>
    <row r="640" spans="1:26">
      <c r="A640" s="65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1"/>
    </row>
    <row r="641" spans="1:26">
      <c r="A641" s="65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1"/>
    </row>
    <row r="642" spans="1:26">
      <c r="A642" s="65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1"/>
    </row>
    <row r="643" spans="1:26">
      <c r="A643" s="65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1"/>
    </row>
    <row r="644" spans="1:26">
      <c r="A644" s="65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1"/>
    </row>
    <row r="645" spans="1:26">
      <c r="A645" s="65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1"/>
    </row>
    <row r="646" spans="1:26">
      <c r="A646" s="65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1"/>
    </row>
    <row r="647" spans="1:26">
      <c r="A647" s="65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1"/>
    </row>
    <row r="648" spans="1:26">
      <c r="A648" s="65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1"/>
    </row>
    <row r="649" spans="1:26">
      <c r="A649" s="65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1"/>
    </row>
    <row r="650" spans="1:26">
      <c r="A650" s="65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1"/>
    </row>
    <row r="651" spans="1:26">
      <c r="A651" s="65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1"/>
    </row>
    <row r="652" spans="1:26">
      <c r="A652" s="65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1"/>
    </row>
    <row r="653" spans="1:26">
      <c r="A653" s="65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1"/>
    </row>
    <row r="654" spans="1:26">
      <c r="A654" s="65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1"/>
    </row>
    <row r="655" spans="1:26">
      <c r="A655" s="65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1"/>
    </row>
    <row r="656" spans="1:26">
      <c r="A656" s="65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1"/>
    </row>
    <row r="657" spans="1:26">
      <c r="A657" s="65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1"/>
    </row>
    <row r="658" spans="1:26">
      <c r="A658" s="65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1"/>
    </row>
    <row r="659" spans="1:26">
      <c r="A659" s="65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1"/>
    </row>
    <row r="660" spans="1:26">
      <c r="A660" s="65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1"/>
    </row>
    <row r="661" spans="1:26">
      <c r="A661" s="65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1"/>
    </row>
    <row r="662" spans="1:26">
      <c r="A662" s="65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1"/>
    </row>
    <row r="663" spans="1:26">
      <c r="A663" s="65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1"/>
    </row>
    <row r="664" spans="1:26">
      <c r="A664" s="65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1"/>
    </row>
    <row r="665" spans="1:26">
      <c r="A665" s="65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1"/>
    </row>
    <row r="666" spans="1:26">
      <c r="A666" s="65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1"/>
    </row>
    <row r="667" spans="1:26">
      <c r="A667" s="65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1"/>
    </row>
    <row r="668" spans="1:26">
      <c r="A668" s="65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1"/>
    </row>
    <row r="669" spans="1:26">
      <c r="A669" s="65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1"/>
    </row>
    <row r="670" spans="1:26">
      <c r="A670" s="65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1"/>
    </row>
    <row r="671" spans="1:26">
      <c r="A671" s="65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1"/>
    </row>
    <row r="672" spans="1:26">
      <c r="A672" s="65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1"/>
    </row>
    <row r="673" spans="1:26">
      <c r="A673" s="65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1"/>
    </row>
    <row r="674" spans="1:26">
      <c r="A674" s="65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1"/>
    </row>
    <row r="675" spans="1:26">
      <c r="A675" s="65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1"/>
    </row>
    <row r="676" spans="1:26">
      <c r="A676" s="65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1"/>
    </row>
    <row r="677" spans="1:26">
      <c r="A677" s="65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1"/>
    </row>
    <row r="678" spans="1:26">
      <c r="A678" s="65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1"/>
    </row>
    <row r="679" spans="1:26">
      <c r="A679" s="65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1"/>
    </row>
    <row r="680" spans="1:26">
      <c r="A680" s="65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1"/>
    </row>
    <row r="681" spans="1:26">
      <c r="A681" s="65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1"/>
    </row>
    <row r="682" spans="1:26">
      <c r="A682" s="65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1"/>
    </row>
    <row r="683" spans="1:26">
      <c r="A683" s="65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1"/>
    </row>
    <row r="684" spans="1:26">
      <c r="A684" s="65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1"/>
    </row>
    <row r="685" spans="1:26">
      <c r="A685" s="65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1"/>
    </row>
    <row r="686" spans="1:26">
      <c r="A686" s="65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1"/>
    </row>
    <row r="687" spans="1:26">
      <c r="A687" s="65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1"/>
    </row>
    <row r="688" spans="1:26">
      <c r="A688" s="65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1"/>
    </row>
    <row r="689" spans="1:26">
      <c r="A689" s="65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1"/>
    </row>
    <row r="690" spans="1:26">
      <c r="A690" s="65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1"/>
    </row>
    <row r="691" spans="1:26">
      <c r="A691" s="65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1"/>
    </row>
    <row r="692" spans="1:26">
      <c r="A692" s="65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1"/>
    </row>
    <row r="693" spans="1:26">
      <c r="A693" s="65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1"/>
    </row>
    <row r="694" spans="1:26">
      <c r="A694" s="65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1"/>
    </row>
    <row r="695" spans="1:26">
      <c r="A695" s="65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1"/>
    </row>
    <row r="696" spans="1:26">
      <c r="A696" s="65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1"/>
    </row>
    <row r="697" spans="1:26">
      <c r="A697" s="65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1"/>
    </row>
    <row r="698" spans="1:26">
      <c r="A698" s="65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1"/>
    </row>
    <row r="699" spans="1:26">
      <c r="A699" s="65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1"/>
    </row>
    <row r="700" spans="1:26">
      <c r="A700" s="65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1"/>
    </row>
    <row r="701" spans="1:26">
      <c r="A701" s="65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1"/>
    </row>
    <row r="702" spans="1:26">
      <c r="A702" s="65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1"/>
    </row>
    <row r="703" spans="1:26">
      <c r="A703" s="65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1"/>
    </row>
    <row r="704" spans="1:26">
      <c r="A704" s="65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1"/>
    </row>
    <row r="705" spans="1:26">
      <c r="A705" s="65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1"/>
    </row>
    <row r="706" spans="1:26">
      <c r="A706" s="65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1"/>
    </row>
    <row r="707" spans="1:26">
      <c r="A707" s="65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1"/>
    </row>
    <row r="708" spans="1:26">
      <c r="A708" s="65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1"/>
    </row>
    <row r="709" spans="1:26">
      <c r="A709" s="65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1"/>
    </row>
    <row r="710" spans="1:26">
      <c r="A710" s="65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1"/>
    </row>
    <row r="711" spans="1:26">
      <c r="A711" s="65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1"/>
    </row>
    <row r="712" spans="1:26">
      <c r="A712" s="65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1"/>
    </row>
    <row r="713" spans="1:26">
      <c r="A713" s="65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1"/>
    </row>
    <row r="714" spans="1:26">
      <c r="A714" s="65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1"/>
    </row>
    <row r="715" spans="1:26">
      <c r="A715" s="65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1"/>
    </row>
    <row r="716" spans="1:26">
      <c r="A716" s="65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1"/>
    </row>
    <row r="717" spans="1:26">
      <c r="A717" s="65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1"/>
    </row>
    <row r="718" spans="1:26">
      <c r="A718" s="65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1"/>
    </row>
    <row r="719" spans="1:26">
      <c r="A719" s="65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1"/>
    </row>
    <row r="720" spans="1:26">
      <c r="A720" s="65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1"/>
    </row>
    <row r="721" spans="1:26">
      <c r="A721" s="65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1"/>
    </row>
    <row r="722" spans="1:26">
      <c r="A722" s="65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1"/>
    </row>
    <row r="723" spans="1:26">
      <c r="A723" s="65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1"/>
    </row>
    <row r="724" spans="1:26">
      <c r="A724" s="65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1"/>
    </row>
    <row r="725" spans="1:26">
      <c r="A725" s="65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1"/>
    </row>
    <row r="726" spans="1:26">
      <c r="A726" s="65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1"/>
    </row>
    <row r="727" spans="1:26">
      <c r="A727" s="65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1"/>
    </row>
    <row r="728" spans="1:26">
      <c r="A728" s="65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1"/>
    </row>
    <row r="729" spans="1:26">
      <c r="A729" s="65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1"/>
    </row>
    <row r="730" spans="1:26">
      <c r="A730" s="65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1"/>
    </row>
    <row r="731" spans="1:26">
      <c r="A731" s="65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1"/>
    </row>
    <row r="732" spans="1:26">
      <c r="A732" s="65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1"/>
    </row>
    <row r="733" spans="1:26">
      <c r="A733" s="65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1"/>
    </row>
    <row r="734" spans="1:26">
      <c r="A734" s="65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1"/>
    </row>
    <row r="735" spans="1:26">
      <c r="A735" s="65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1"/>
    </row>
    <row r="736" spans="1:26">
      <c r="A736" s="65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1"/>
    </row>
    <row r="737" spans="1:26">
      <c r="A737" s="65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1"/>
    </row>
    <row r="738" spans="1:26">
      <c r="A738" s="65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1"/>
    </row>
    <row r="739" spans="1:26">
      <c r="A739" s="65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1"/>
    </row>
    <row r="740" spans="1:26">
      <c r="A740" s="65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1"/>
    </row>
    <row r="741" spans="1:26">
      <c r="A741" s="65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1"/>
    </row>
    <row r="742" spans="1:26">
      <c r="A742" s="65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1"/>
    </row>
    <row r="743" spans="1:26">
      <c r="A743" s="65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1"/>
    </row>
    <row r="744" spans="1:26">
      <c r="A744" s="65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1"/>
    </row>
    <row r="745" spans="1:26">
      <c r="A745" s="65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1"/>
    </row>
    <row r="746" spans="1:26">
      <c r="A746" s="65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1"/>
    </row>
    <row r="747" spans="1:26">
      <c r="A747" s="65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1"/>
    </row>
    <row r="748" spans="1:26">
      <c r="A748" s="65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1"/>
    </row>
    <row r="749" spans="1:26">
      <c r="A749" s="65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1"/>
    </row>
    <row r="750" spans="1:26">
      <c r="A750" s="65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1"/>
    </row>
    <row r="751" spans="1:26">
      <c r="A751" s="65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1"/>
    </row>
    <row r="752" spans="1:26">
      <c r="A752" s="65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1"/>
    </row>
    <row r="753" spans="1:26">
      <c r="A753" s="65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1"/>
    </row>
    <row r="754" spans="1:26">
      <c r="A754" s="65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1"/>
    </row>
    <row r="755" spans="1:26">
      <c r="A755" s="65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1"/>
    </row>
    <row r="756" spans="1:26">
      <c r="A756" s="65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1"/>
    </row>
    <row r="757" spans="1:26">
      <c r="A757" s="65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1"/>
    </row>
    <row r="758" spans="1:26">
      <c r="A758" s="65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1"/>
    </row>
    <row r="759" spans="1:26">
      <c r="A759" s="65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1"/>
    </row>
    <row r="760" spans="1:26">
      <c r="A760" s="65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1"/>
    </row>
    <row r="761" spans="1:26">
      <c r="A761" s="65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1"/>
    </row>
    <row r="762" spans="1:26">
      <c r="A762" s="65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1"/>
    </row>
    <row r="763" spans="1:26">
      <c r="A763" s="65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1"/>
    </row>
    <row r="764" spans="1:26">
      <c r="A764" s="65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1"/>
    </row>
    <row r="765" spans="1:26">
      <c r="A765" s="65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1"/>
    </row>
    <row r="766" spans="1:26">
      <c r="A766" s="65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1"/>
    </row>
    <row r="767" spans="1:26">
      <c r="A767" s="65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1"/>
    </row>
    <row r="768" spans="1:26">
      <c r="A768" s="65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1"/>
    </row>
    <row r="769" spans="1:26">
      <c r="A769" s="65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1"/>
    </row>
    <row r="770" spans="1:26">
      <c r="A770" s="65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1"/>
    </row>
    <row r="771" spans="1:26">
      <c r="A771" s="65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1"/>
    </row>
    <row r="772" spans="1:26">
      <c r="A772" s="65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1"/>
    </row>
    <row r="773" spans="1:26">
      <c r="A773" s="65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1"/>
    </row>
    <row r="774" spans="1:26">
      <c r="A774" s="65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1"/>
    </row>
    <row r="775" spans="1:26">
      <c r="A775" s="65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1"/>
    </row>
    <row r="776" spans="1:26">
      <c r="A776" s="65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1"/>
    </row>
    <row r="777" spans="1:26">
      <c r="A777" s="65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1"/>
    </row>
    <row r="778" spans="1:26">
      <c r="A778" s="65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1"/>
    </row>
    <row r="779" spans="1:26">
      <c r="A779" s="65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1"/>
    </row>
    <row r="780" spans="1:26">
      <c r="A780" s="65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1"/>
    </row>
    <row r="781" spans="1:26">
      <c r="A781" s="65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1"/>
    </row>
    <row r="782" spans="1:26">
      <c r="A782" s="65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1"/>
    </row>
    <row r="783" spans="1:26">
      <c r="A783" s="65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1"/>
    </row>
    <row r="784" spans="1:26">
      <c r="A784" s="65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1"/>
    </row>
    <row r="785" spans="1:26">
      <c r="A785" s="65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1"/>
    </row>
    <row r="786" spans="1:26">
      <c r="A786" s="65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1"/>
    </row>
    <row r="787" spans="1:26">
      <c r="A787" s="65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1"/>
    </row>
    <row r="788" spans="1:26">
      <c r="A788" s="65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1"/>
    </row>
    <row r="789" spans="1:26">
      <c r="A789" s="65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1"/>
    </row>
    <row r="790" spans="1:26">
      <c r="A790" s="65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1"/>
    </row>
    <row r="791" spans="1:26">
      <c r="A791" s="65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1"/>
    </row>
    <row r="792" spans="1:26">
      <c r="A792" s="65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1"/>
    </row>
    <row r="793" spans="1:26">
      <c r="A793" s="65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1"/>
    </row>
    <row r="794" spans="1:26">
      <c r="A794" s="65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1"/>
    </row>
    <row r="795" spans="1:26">
      <c r="A795" s="65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1"/>
    </row>
    <row r="796" spans="1:26">
      <c r="A796" s="65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1"/>
    </row>
    <row r="797" spans="1:26">
      <c r="A797" s="65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1"/>
    </row>
    <row r="798" spans="1:26">
      <c r="A798" s="65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1"/>
    </row>
    <row r="799" spans="1:26">
      <c r="A799" s="65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1"/>
    </row>
    <row r="800" spans="1:26">
      <c r="A800" s="65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1"/>
    </row>
    <row r="801" spans="1:26">
      <c r="A801" s="65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1"/>
    </row>
    <row r="802" spans="1:26">
      <c r="A802" s="65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1"/>
    </row>
    <row r="803" spans="1:26">
      <c r="A803" s="65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1"/>
    </row>
    <row r="804" spans="1:26">
      <c r="A804" s="65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1"/>
    </row>
    <row r="805" spans="1:26">
      <c r="A805" s="65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1"/>
    </row>
    <row r="806" spans="1:26">
      <c r="A806" s="65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1"/>
    </row>
    <row r="807" spans="1:26">
      <c r="A807" s="65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1"/>
    </row>
    <row r="808" spans="1:26">
      <c r="A808" s="65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1"/>
    </row>
    <row r="809" spans="1:26">
      <c r="A809" s="65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1"/>
    </row>
    <row r="810" spans="1:26">
      <c r="A810" s="65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1"/>
    </row>
    <row r="811" spans="1:26">
      <c r="A811" s="65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1"/>
    </row>
    <row r="812" spans="1:26">
      <c r="A812" s="65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1"/>
    </row>
    <row r="813" spans="1:26">
      <c r="A813" s="65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1"/>
    </row>
    <row r="814" spans="1:26">
      <c r="A814" s="65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1"/>
    </row>
    <row r="815" spans="1:26">
      <c r="A815" s="65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1"/>
    </row>
    <row r="816" spans="1:26">
      <c r="A816" s="65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1"/>
    </row>
    <row r="817" spans="1:26">
      <c r="A817" s="65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1"/>
    </row>
    <row r="818" spans="1:26">
      <c r="A818" s="65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1"/>
    </row>
    <row r="819" spans="1:26">
      <c r="A819" s="65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1"/>
    </row>
    <row r="820" spans="1:26">
      <c r="A820" s="65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1"/>
    </row>
    <row r="821" spans="1:26">
      <c r="A821" s="65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1"/>
    </row>
    <row r="822" spans="1:26">
      <c r="A822" s="65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1"/>
    </row>
    <row r="823" spans="1:26">
      <c r="A823" s="65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1"/>
    </row>
    <row r="824" spans="1:26">
      <c r="A824" s="65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1"/>
    </row>
    <row r="825" spans="1:26">
      <c r="A825" s="65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1"/>
    </row>
    <row r="826" spans="1:26">
      <c r="A826" s="65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1"/>
    </row>
    <row r="827" spans="1:26">
      <c r="A827" s="65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1"/>
    </row>
    <row r="828" spans="1:26">
      <c r="A828" s="65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1"/>
    </row>
    <row r="829" spans="1:26">
      <c r="A829" s="65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1"/>
    </row>
    <row r="830" spans="1:26">
      <c r="A830" s="65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1"/>
    </row>
    <row r="831" spans="1:26">
      <c r="A831" s="65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1"/>
    </row>
    <row r="832" spans="1:26">
      <c r="A832" s="65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1"/>
    </row>
    <row r="833" spans="1:26">
      <c r="A833" s="65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1"/>
    </row>
    <row r="834" spans="1:26">
      <c r="A834" s="65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1"/>
    </row>
    <row r="835" spans="1:26">
      <c r="A835" s="65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1"/>
    </row>
    <row r="836" spans="1:26">
      <c r="A836" s="65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1"/>
    </row>
    <row r="837" spans="1:26">
      <c r="A837" s="65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1"/>
    </row>
    <row r="838" spans="1:26">
      <c r="A838" s="65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1"/>
    </row>
    <row r="839" spans="1:26">
      <c r="A839" s="65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1"/>
    </row>
    <row r="840" spans="1:26">
      <c r="A840" s="65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1"/>
    </row>
    <row r="841" spans="1:26">
      <c r="A841" s="65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1"/>
    </row>
    <row r="842" spans="1:26">
      <c r="A842" s="65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1"/>
    </row>
    <row r="843" spans="1:26">
      <c r="A843" s="65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1"/>
    </row>
    <row r="844" spans="1:26">
      <c r="A844" s="65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1"/>
    </row>
    <row r="845" spans="1:26">
      <c r="A845" s="65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1"/>
    </row>
    <row r="846" spans="1:26">
      <c r="A846" s="65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1"/>
    </row>
    <row r="847" spans="1:26">
      <c r="A847" s="65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1"/>
    </row>
    <row r="848" spans="1:26">
      <c r="A848" s="65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1"/>
    </row>
    <row r="849" spans="1:26">
      <c r="A849" s="65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1"/>
    </row>
    <row r="850" spans="1:26">
      <c r="A850" s="65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1"/>
    </row>
    <row r="851" spans="1:26">
      <c r="A851" s="65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1"/>
    </row>
    <row r="852" spans="1:26">
      <c r="A852" s="65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1"/>
    </row>
    <row r="853" spans="1:26">
      <c r="A853" s="65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1"/>
    </row>
    <row r="854" spans="1:26">
      <c r="A854" s="65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1"/>
    </row>
    <row r="855" spans="1:26">
      <c r="A855" s="65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1"/>
    </row>
    <row r="856" spans="1:26">
      <c r="A856" s="65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1"/>
    </row>
    <row r="857" spans="1:26">
      <c r="A857" s="65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1"/>
    </row>
    <row r="858" spans="1:26">
      <c r="A858" s="65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1"/>
    </row>
    <row r="859" spans="1:26">
      <c r="A859" s="65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1"/>
    </row>
    <row r="860" spans="1:26">
      <c r="A860" s="65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1"/>
    </row>
    <row r="861" spans="1:26">
      <c r="A861" s="65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1"/>
    </row>
    <row r="862" spans="1:26">
      <c r="A862" s="65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1"/>
    </row>
    <row r="863" spans="1:26">
      <c r="A863" s="65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1"/>
    </row>
    <row r="864" spans="1:26">
      <c r="A864" s="65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1"/>
    </row>
    <row r="865" spans="1:26">
      <c r="A865" s="65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1"/>
    </row>
    <row r="866" spans="1:26">
      <c r="A866" s="65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1"/>
    </row>
    <row r="867" spans="1:26">
      <c r="A867" s="65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1"/>
    </row>
    <row r="868" spans="1:26">
      <c r="A868" s="65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1"/>
    </row>
    <row r="869" spans="1:26">
      <c r="A869" s="65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1"/>
    </row>
    <row r="870" spans="1:26">
      <c r="A870" s="65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1"/>
    </row>
    <row r="871" spans="1:26">
      <c r="A871" s="65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1"/>
    </row>
    <row r="872" spans="1:26">
      <c r="A872" s="65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1"/>
    </row>
    <row r="873" spans="1:26">
      <c r="A873" s="65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1"/>
    </row>
    <row r="874" spans="1:26">
      <c r="A874" s="65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1"/>
    </row>
    <row r="875" spans="1:26">
      <c r="A875" s="65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1"/>
    </row>
    <row r="876" spans="1:26">
      <c r="A876" s="65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1"/>
    </row>
    <row r="877" spans="1:26">
      <c r="A877" s="65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1"/>
    </row>
    <row r="878" spans="1:26">
      <c r="A878" s="65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1"/>
    </row>
    <row r="879" spans="1:26">
      <c r="A879" s="65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1"/>
    </row>
    <row r="880" spans="1:26">
      <c r="A880" s="65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1"/>
    </row>
    <row r="881" spans="1:26">
      <c r="A881" s="65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1"/>
    </row>
    <row r="882" spans="1:26">
      <c r="A882" s="65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1"/>
    </row>
    <row r="883" spans="1:26">
      <c r="A883" s="65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1"/>
    </row>
    <row r="884" spans="1:26">
      <c r="A884" s="65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1"/>
    </row>
    <row r="885" spans="1:26">
      <c r="A885" s="65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1"/>
    </row>
    <row r="886" spans="1:26">
      <c r="A886" s="65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1"/>
    </row>
    <row r="887" spans="1:26">
      <c r="A887" s="65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1"/>
    </row>
    <row r="888" spans="1:26">
      <c r="A888" s="65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1"/>
    </row>
    <row r="889" spans="1:26">
      <c r="A889" s="65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1"/>
    </row>
    <row r="890" spans="1:26">
      <c r="A890" s="65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1"/>
    </row>
    <row r="891" spans="1:26">
      <c r="A891" s="65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1"/>
    </row>
    <row r="892" spans="1:26">
      <c r="A892" s="65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1"/>
    </row>
    <row r="893" spans="1:26">
      <c r="A893" s="65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1"/>
    </row>
    <row r="894" spans="1:26">
      <c r="A894" s="65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1"/>
    </row>
    <row r="895" spans="1:26">
      <c r="A895" s="65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1"/>
    </row>
    <row r="896" spans="1:26">
      <c r="A896" s="65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1"/>
    </row>
    <row r="897" spans="1:26">
      <c r="A897" s="65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1"/>
    </row>
    <row r="898" spans="1:26">
      <c r="A898" s="65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1"/>
    </row>
    <row r="899" spans="1:26">
      <c r="A899" s="65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1"/>
    </row>
    <row r="900" spans="1:26">
      <c r="A900" s="65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1"/>
    </row>
    <row r="901" spans="1:26">
      <c r="A901" s="65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1"/>
    </row>
    <row r="902" spans="1:26">
      <c r="A902" s="65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1"/>
    </row>
    <row r="903" spans="1:26">
      <c r="A903" s="65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1"/>
    </row>
    <row r="904" spans="1:26">
      <c r="A904" s="65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1"/>
    </row>
    <row r="905" spans="1:26">
      <c r="A905" s="65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1"/>
    </row>
    <row r="906" spans="1:26">
      <c r="A906" s="65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1"/>
    </row>
    <row r="907" spans="1:26">
      <c r="A907" s="65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1"/>
    </row>
    <row r="908" spans="1:26">
      <c r="A908" s="65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1"/>
    </row>
    <row r="909" spans="1:26">
      <c r="A909" s="65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1"/>
    </row>
    <row r="910" spans="1:26">
      <c r="A910" s="65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1"/>
    </row>
    <row r="911" spans="1:26">
      <c r="A911" s="65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1"/>
    </row>
    <row r="912" spans="1:26">
      <c r="A912" s="65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1"/>
    </row>
    <row r="913" spans="1:26">
      <c r="A913" s="65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1"/>
    </row>
    <row r="914" spans="1:26">
      <c r="A914" s="65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1"/>
    </row>
    <row r="915" spans="1:26">
      <c r="A915" s="65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1"/>
    </row>
    <row r="916" spans="1:26">
      <c r="A916" s="65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1"/>
    </row>
    <row r="917" spans="1:26">
      <c r="A917" s="65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1"/>
    </row>
    <row r="918" spans="1:26">
      <c r="A918" s="65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1"/>
    </row>
    <row r="919" spans="1:26">
      <c r="A919" s="65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1"/>
    </row>
    <row r="920" spans="1:26">
      <c r="A920" s="65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1"/>
    </row>
    <row r="921" spans="1:26">
      <c r="A921" s="65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1"/>
    </row>
    <row r="922" spans="1:26">
      <c r="A922" s="65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1"/>
    </row>
    <row r="923" spans="1:26">
      <c r="A923" s="65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1"/>
    </row>
    <row r="924" spans="1:26">
      <c r="A924" s="65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1"/>
    </row>
    <row r="925" spans="1:26">
      <c r="A925" s="65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1"/>
    </row>
    <row r="926" spans="1:26">
      <c r="A926" s="65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1"/>
    </row>
    <row r="927" spans="1:26">
      <c r="A927" s="65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1"/>
    </row>
    <row r="928" spans="1:26">
      <c r="A928" s="65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1"/>
    </row>
    <row r="929" spans="1:26">
      <c r="A929" s="65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1"/>
    </row>
    <row r="930" spans="1:26">
      <c r="A930" s="65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1"/>
    </row>
    <row r="931" spans="1:26">
      <c r="A931" s="65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1"/>
    </row>
    <row r="932" spans="1:26">
      <c r="A932" s="65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1"/>
    </row>
    <row r="933" spans="1:26">
      <c r="A933" s="65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1"/>
    </row>
    <row r="934" spans="1:26">
      <c r="A934" s="65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1"/>
    </row>
    <row r="935" spans="1:26">
      <c r="A935" s="65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1"/>
    </row>
    <row r="936" spans="1:26">
      <c r="A936" s="65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1"/>
    </row>
    <row r="937" spans="1:26">
      <c r="A937" s="65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1"/>
    </row>
    <row r="938" spans="1:26">
      <c r="A938" s="65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1"/>
    </row>
    <row r="939" spans="1:26">
      <c r="A939" s="65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1"/>
    </row>
    <row r="940" spans="1:26">
      <c r="A940" s="65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1"/>
    </row>
    <row r="941" spans="1:26">
      <c r="A941" s="65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1"/>
    </row>
    <row r="942" spans="1:26">
      <c r="A942" s="65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1"/>
    </row>
    <row r="943" spans="1:26">
      <c r="A943" s="65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1"/>
    </row>
    <row r="944" spans="1:26">
      <c r="A944" s="65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1"/>
    </row>
    <row r="945" spans="1:26">
      <c r="A945" s="65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1"/>
    </row>
    <row r="946" spans="1:26">
      <c r="A946" s="65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1"/>
    </row>
    <row r="947" spans="1:26">
      <c r="A947" s="65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1"/>
    </row>
    <row r="948" spans="1:26">
      <c r="A948" s="65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1"/>
    </row>
    <row r="949" spans="1:26">
      <c r="A949" s="65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1"/>
    </row>
    <row r="950" spans="1:26">
      <c r="A950" s="65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1"/>
    </row>
    <row r="951" spans="1:26">
      <c r="A951" s="65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1"/>
    </row>
    <row r="952" spans="1:26">
      <c r="A952" s="65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1"/>
    </row>
    <row r="953" spans="1:26">
      <c r="A953" s="65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1"/>
    </row>
    <row r="954" spans="1:26">
      <c r="A954" s="65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1"/>
    </row>
    <row r="955" spans="1:26">
      <c r="A955" s="65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1"/>
    </row>
    <row r="956" spans="1:26">
      <c r="A956" s="65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1"/>
    </row>
    <row r="957" spans="1:26">
      <c r="A957" s="65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1"/>
    </row>
    <row r="958" spans="1:26">
      <c r="A958" s="65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1"/>
    </row>
    <row r="959" spans="1:26">
      <c r="A959" s="65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1"/>
    </row>
    <row r="960" spans="1:26">
      <c r="A960" s="65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1"/>
    </row>
    <row r="961" spans="1:26">
      <c r="A961" s="65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1"/>
    </row>
    <row r="962" spans="1:26">
      <c r="A962" s="65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1"/>
    </row>
    <row r="963" spans="1:26">
      <c r="A963" s="65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1"/>
    </row>
    <row r="964" spans="1:26">
      <c r="A964" s="65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1"/>
    </row>
    <row r="965" spans="1:26">
      <c r="A965" s="65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1"/>
    </row>
    <row r="966" spans="1:26">
      <c r="A966" s="65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1"/>
    </row>
    <row r="967" spans="1:26">
      <c r="A967" s="65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1"/>
    </row>
    <row r="968" spans="1:26">
      <c r="A968" s="65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1"/>
    </row>
    <row r="969" spans="1:26">
      <c r="A969" s="65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1"/>
    </row>
    <row r="970" spans="1:26">
      <c r="A970" s="65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1"/>
    </row>
    <row r="971" spans="1:26">
      <c r="A971" s="65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1"/>
    </row>
    <row r="972" spans="1:26">
      <c r="A972" s="65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1"/>
    </row>
    <row r="973" spans="1:26">
      <c r="A973" s="65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1"/>
    </row>
    <row r="974" spans="1:26">
      <c r="A974" s="65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1"/>
    </row>
    <row r="975" spans="1:26">
      <c r="A975" s="65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1"/>
    </row>
    <row r="976" spans="1:26">
      <c r="A976" s="65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1"/>
    </row>
    <row r="977" spans="1:26">
      <c r="A977" s="65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1"/>
    </row>
    <row r="978" spans="1:26">
      <c r="A978" s="65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1"/>
    </row>
    <row r="979" spans="1:26">
      <c r="A979" s="65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1"/>
    </row>
    <row r="980" spans="1:26">
      <c r="A980" s="65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1"/>
    </row>
    <row r="981" spans="1:26">
      <c r="A981" s="65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1"/>
    </row>
    <row r="982" spans="1:26">
      <c r="A982" s="65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1"/>
    </row>
    <row r="983" spans="1:26">
      <c r="A983" s="65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1"/>
    </row>
    <row r="984" spans="1:26">
      <c r="A984" s="65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1"/>
    </row>
    <row r="985" spans="1:26">
      <c r="A985" s="65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1"/>
    </row>
    <row r="986" spans="1:26">
      <c r="A986" s="65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1"/>
    </row>
    <row r="987" spans="1:26">
      <c r="A987" s="65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1"/>
    </row>
    <row r="988" spans="1:26">
      <c r="A988" s="65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1"/>
    </row>
    <row r="989" spans="1:26">
      <c r="A989" s="65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1"/>
    </row>
    <row r="990" spans="1:26">
      <c r="A990" s="65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1"/>
    </row>
    <row r="991" spans="1:26">
      <c r="A991" s="65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1"/>
    </row>
    <row r="992" spans="1:26">
      <c r="A992" s="65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1"/>
    </row>
    <row r="993" spans="1:26">
      <c r="A993" s="65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1"/>
    </row>
    <row r="994" spans="1:26">
      <c r="A994" s="65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1"/>
    </row>
    <row r="995" spans="1:26">
      <c r="A995" s="65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1"/>
    </row>
    <row r="996" spans="1:26">
      <c r="A996" s="65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1"/>
    </row>
    <row r="997" spans="1:26">
      <c r="A997" s="65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1"/>
    </row>
    <row r="998" spans="1:26">
      <c r="A998" s="65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1"/>
    </row>
    <row r="999" spans="1:26">
      <c r="A999" s="65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1"/>
    </row>
    <row r="1000" spans="1:26">
      <c r="A1000" s="66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8"/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BA9B-C95A-4C91-8D87-1B6BEB08D46B}">
  <dimension ref="A1:Z1000"/>
  <sheetViews>
    <sheetView workbookViewId="0">
      <selection activeCell="I4" sqref="I4"/>
    </sheetView>
  </sheetViews>
  <sheetFormatPr defaultRowHeight="12.75"/>
  <cols>
    <col min="1" max="1" width="10.375" style="49" customWidth="1"/>
    <col min="2" max="2" width="12.25" style="49" customWidth="1"/>
    <col min="3" max="4" width="16.25" style="49" customWidth="1"/>
    <col min="5" max="5" width="11.375" style="49" customWidth="1"/>
    <col min="6" max="16384" width="9" style="49"/>
  </cols>
  <sheetData>
    <row r="1" spans="1:26" ht="14.25">
      <c r="A1" s="44"/>
      <c r="B1" s="45"/>
      <c r="C1" s="45"/>
      <c r="D1" s="45"/>
      <c r="E1" s="46" t="s">
        <v>0</v>
      </c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8"/>
    </row>
    <row r="2" spans="1:26" ht="15">
      <c r="A2" s="74" t="s">
        <v>118</v>
      </c>
      <c r="B2" s="75"/>
      <c r="C2" s="75"/>
      <c r="D2" s="75"/>
      <c r="E2" s="76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1"/>
    </row>
    <row r="3" spans="1:26" ht="55.5" customHeight="1">
      <c r="A3" s="52" t="s">
        <v>2</v>
      </c>
      <c r="B3" s="53" t="s">
        <v>119</v>
      </c>
      <c r="C3" s="53" t="s">
        <v>120</v>
      </c>
      <c r="D3" s="53" t="s">
        <v>121</v>
      </c>
      <c r="E3" s="53" t="s">
        <v>122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1"/>
    </row>
    <row r="4" spans="1:26" ht="14.25">
      <c r="A4" s="54" t="s">
        <v>123</v>
      </c>
      <c r="B4" s="55"/>
      <c r="C4" s="55">
        <v>0</v>
      </c>
      <c r="D4" s="55"/>
      <c r="E4" s="57">
        <v>0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1"/>
    </row>
    <row r="5" spans="1:26" ht="14.25">
      <c r="A5" s="54" t="s">
        <v>124</v>
      </c>
      <c r="B5" s="55"/>
      <c r="C5" s="55">
        <v>0</v>
      </c>
      <c r="D5" s="55"/>
      <c r="E5" s="57">
        <v>0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1"/>
    </row>
    <row r="6" spans="1:26" ht="14.25">
      <c r="A6" s="54" t="s">
        <v>125</v>
      </c>
      <c r="B6" s="55"/>
      <c r="C6" s="55">
        <v>0</v>
      </c>
      <c r="D6" s="55"/>
      <c r="E6" s="57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1"/>
    </row>
    <row r="7" spans="1:26" ht="14.25">
      <c r="A7" s="54" t="s">
        <v>126</v>
      </c>
      <c r="B7" s="55"/>
      <c r="C7" s="55">
        <v>0</v>
      </c>
      <c r="D7" s="55"/>
      <c r="E7" s="57">
        <v>0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1"/>
    </row>
    <row r="8" spans="1:26" ht="14.25">
      <c r="A8" s="54" t="s">
        <v>127</v>
      </c>
      <c r="B8" s="55"/>
      <c r="C8" s="55">
        <v>0</v>
      </c>
      <c r="D8" s="55"/>
      <c r="E8" s="57">
        <v>0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1"/>
    </row>
    <row r="9" spans="1:26" ht="14.25">
      <c r="A9" s="54" t="s">
        <v>128</v>
      </c>
      <c r="B9" s="55"/>
      <c r="C9" s="58">
        <v>0</v>
      </c>
      <c r="D9" s="58"/>
      <c r="E9" s="57">
        <v>0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1"/>
    </row>
    <row r="10" spans="1:26" ht="14.25">
      <c r="A10" s="54" t="s">
        <v>129</v>
      </c>
      <c r="B10" s="55"/>
      <c r="C10" s="58">
        <v>0</v>
      </c>
      <c r="D10" s="58"/>
      <c r="E10" s="57">
        <v>0</v>
      </c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1"/>
    </row>
    <row r="11" spans="1:26" ht="14.25">
      <c r="A11" s="54" t="s">
        <v>130</v>
      </c>
      <c r="B11" s="55"/>
      <c r="C11" s="58"/>
      <c r="D11" s="58"/>
      <c r="E11" s="58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1"/>
    </row>
    <row r="12" spans="1:26" ht="14.25">
      <c r="A12" s="54" t="s">
        <v>131</v>
      </c>
      <c r="B12" s="55"/>
      <c r="C12" s="58"/>
      <c r="D12" s="58"/>
      <c r="E12" s="58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</row>
    <row r="13" spans="1:26" ht="14.25">
      <c r="A13" s="54" t="s">
        <v>132</v>
      </c>
      <c r="B13" s="55"/>
      <c r="C13" s="58"/>
      <c r="D13" s="58"/>
      <c r="E13" s="58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1"/>
    </row>
    <row r="14" spans="1:26" ht="14.25">
      <c r="A14" s="54" t="s">
        <v>133</v>
      </c>
      <c r="B14" s="55"/>
      <c r="C14" s="58"/>
      <c r="D14" s="58"/>
      <c r="E14" s="58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1"/>
    </row>
    <row r="15" spans="1:26" ht="14.25">
      <c r="A15" s="54" t="s">
        <v>134</v>
      </c>
      <c r="B15" s="55"/>
      <c r="C15" s="58"/>
      <c r="D15" s="58"/>
      <c r="E15" s="58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1"/>
    </row>
    <row r="16" spans="1:26" ht="15">
      <c r="A16" s="61" t="s">
        <v>27</v>
      </c>
      <c r="B16" s="62"/>
      <c r="C16" s="63"/>
      <c r="D16" s="62"/>
      <c r="E16" s="64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1"/>
    </row>
    <row r="17" spans="1:26" ht="14.25">
      <c r="A17" s="54" t="s">
        <v>26</v>
      </c>
      <c r="B17" s="58"/>
      <c r="C17" s="55"/>
      <c r="D17" s="58"/>
      <c r="E17" s="55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1"/>
    </row>
    <row r="18" spans="1:26">
      <c r="A18" s="65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1"/>
    </row>
    <row r="19" spans="1:26">
      <c r="A19" s="65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1"/>
    </row>
    <row r="20" spans="1:26">
      <c r="A20" s="65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1"/>
    </row>
    <row r="21" spans="1:26">
      <c r="A21" s="65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1"/>
    </row>
    <row r="22" spans="1:26">
      <c r="A22" s="65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1"/>
    </row>
    <row r="23" spans="1:26">
      <c r="A23" s="65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1"/>
    </row>
    <row r="24" spans="1:26">
      <c r="A24" s="65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1"/>
    </row>
    <row r="25" spans="1:26">
      <c r="A25" s="65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1"/>
    </row>
    <row r="26" spans="1:26">
      <c r="A26" s="65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1"/>
    </row>
    <row r="27" spans="1:26">
      <c r="A27" s="65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1"/>
    </row>
    <row r="28" spans="1:26">
      <c r="A28" s="65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1"/>
    </row>
    <row r="29" spans="1:26">
      <c r="A29" s="65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1"/>
    </row>
    <row r="30" spans="1:26">
      <c r="A30" s="65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1"/>
    </row>
    <row r="31" spans="1:26">
      <c r="A31" s="65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</row>
    <row r="32" spans="1:26">
      <c r="A32" s="65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1"/>
    </row>
    <row r="33" spans="1:26">
      <c r="A33" s="65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1"/>
    </row>
    <row r="34" spans="1:26">
      <c r="A34" s="65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1"/>
    </row>
    <row r="35" spans="1:26">
      <c r="A35" s="65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</row>
    <row r="36" spans="1:26">
      <c r="A36" s="65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1"/>
    </row>
    <row r="37" spans="1:26">
      <c r="A37" s="65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1"/>
    </row>
    <row r="38" spans="1:26">
      <c r="A38" s="65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1"/>
    </row>
    <row r="39" spans="1:26">
      <c r="A39" s="65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1"/>
    </row>
    <row r="40" spans="1:26">
      <c r="A40" s="65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1"/>
    </row>
    <row r="41" spans="1:26">
      <c r="A41" s="65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1"/>
    </row>
    <row r="42" spans="1:26">
      <c r="A42" s="65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1"/>
    </row>
    <row r="43" spans="1:26">
      <c r="A43" s="65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1"/>
    </row>
    <row r="44" spans="1:26">
      <c r="A44" s="65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</row>
    <row r="45" spans="1:26">
      <c r="A45" s="65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1"/>
    </row>
    <row r="46" spans="1:26">
      <c r="A46" s="6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1"/>
    </row>
    <row r="47" spans="1:26">
      <c r="A47" s="6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1"/>
    </row>
    <row r="48" spans="1:26">
      <c r="A48" s="6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1"/>
    </row>
    <row r="49" spans="1:26">
      <c r="A49" s="6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1"/>
    </row>
    <row r="50" spans="1:26">
      <c r="A50" s="65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1"/>
    </row>
    <row r="51" spans="1:26">
      <c r="A51" s="65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1"/>
    </row>
    <row r="52" spans="1:26">
      <c r="A52" s="65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1"/>
    </row>
    <row r="53" spans="1:26">
      <c r="A53" s="65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1"/>
    </row>
    <row r="54" spans="1:26">
      <c r="A54" s="65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1"/>
    </row>
    <row r="55" spans="1:26">
      <c r="A55" s="65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1"/>
    </row>
    <row r="56" spans="1:26">
      <c r="A56" s="65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1"/>
    </row>
    <row r="57" spans="1:26">
      <c r="A57" s="65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1"/>
    </row>
    <row r="58" spans="1:26">
      <c r="A58" s="65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1"/>
    </row>
    <row r="59" spans="1:26">
      <c r="A59" s="65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1"/>
    </row>
    <row r="60" spans="1:26">
      <c r="A60" s="65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1"/>
    </row>
    <row r="61" spans="1:26">
      <c r="A61" s="65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1"/>
    </row>
    <row r="62" spans="1:26">
      <c r="A62" s="65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1"/>
    </row>
    <row r="63" spans="1:26">
      <c r="A63" s="65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1"/>
    </row>
    <row r="64" spans="1:26">
      <c r="A64" s="65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1"/>
    </row>
    <row r="65" spans="1:26">
      <c r="A65" s="65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1"/>
    </row>
    <row r="66" spans="1:26">
      <c r="A66" s="65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1"/>
    </row>
    <row r="67" spans="1:26">
      <c r="A67" s="65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1"/>
    </row>
    <row r="68" spans="1:26">
      <c r="A68" s="65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1"/>
    </row>
    <row r="69" spans="1:26">
      <c r="A69" s="65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1"/>
    </row>
    <row r="70" spans="1:26">
      <c r="A70" s="65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1"/>
    </row>
    <row r="71" spans="1:26">
      <c r="A71" s="65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1"/>
    </row>
    <row r="72" spans="1:26">
      <c r="A72" s="65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1"/>
    </row>
    <row r="73" spans="1:26">
      <c r="A73" s="65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1"/>
    </row>
    <row r="74" spans="1:26">
      <c r="A74" s="65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1"/>
    </row>
    <row r="75" spans="1:26">
      <c r="A75" s="65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1"/>
    </row>
    <row r="76" spans="1:26">
      <c r="A76" s="65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1"/>
    </row>
    <row r="77" spans="1:26">
      <c r="A77" s="65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1"/>
    </row>
    <row r="78" spans="1:26">
      <c r="A78" s="65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1"/>
    </row>
    <row r="79" spans="1:26">
      <c r="A79" s="65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1"/>
    </row>
    <row r="80" spans="1:26">
      <c r="A80" s="65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1"/>
    </row>
    <row r="81" spans="1:26">
      <c r="A81" s="65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1"/>
    </row>
    <row r="82" spans="1:26">
      <c r="A82" s="65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1"/>
    </row>
    <row r="83" spans="1:26">
      <c r="A83" s="65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1"/>
    </row>
    <row r="84" spans="1:26">
      <c r="A84" s="65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1"/>
    </row>
    <row r="85" spans="1:26">
      <c r="A85" s="65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1"/>
    </row>
    <row r="86" spans="1:26">
      <c r="A86" s="65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1"/>
    </row>
    <row r="87" spans="1:26">
      <c r="A87" s="65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1"/>
    </row>
    <row r="88" spans="1:26">
      <c r="A88" s="65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1"/>
    </row>
    <row r="89" spans="1:26">
      <c r="A89" s="65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1"/>
    </row>
    <row r="90" spans="1:26">
      <c r="A90" s="65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1"/>
    </row>
    <row r="91" spans="1:26">
      <c r="A91" s="65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1"/>
    </row>
    <row r="92" spans="1:26">
      <c r="A92" s="65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1"/>
    </row>
    <row r="93" spans="1:26">
      <c r="A93" s="65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1"/>
    </row>
    <row r="94" spans="1:26">
      <c r="A94" s="65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1"/>
    </row>
    <row r="95" spans="1:26">
      <c r="A95" s="65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1"/>
    </row>
    <row r="96" spans="1:26">
      <c r="A96" s="65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1"/>
    </row>
    <row r="97" spans="1:26">
      <c r="A97" s="65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1"/>
    </row>
    <row r="98" spans="1:26">
      <c r="A98" s="65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1"/>
    </row>
    <row r="99" spans="1:26">
      <c r="A99" s="65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1"/>
    </row>
    <row r="100" spans="1:26">
      <c r="A100" s="65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1"/>
    </row>
    <row r="101" spans="1:26">
      <c r="A101" s="65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1"/>
    </row>
    <row r="102" spans="1:26">
      <c r="A102" s="65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1"/>
    </row>
    <row r="103" spans="1:26">
      <c r="A103" s="65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1"/>
    </row>
    <row r="104" spans="1:26">
      <c r="A104" s="65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1"/>
    </row>
    <row r="105" spans="1:26">
      <c r="A105" s="65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1"/>
    </row>
    <row r="106" spans="1:26">
      <c r="A106" s="65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1"/>
    </row>
    <row r="107" spans="1:26">
      <c r="A107" s="65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1"/>
    </row>
    <row r="108" spans="1:26">
      <c r="A108" s="65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1"/>
    </row>
    <row r="109" spans="1:26">
      <c r="A109" s="65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1"/>
    </row>
    <row r="110" spans="1:26">
      <c r="A110" s="65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1"/>
    </row>
    <row r="111" spans="1:26">
      <c r="A111" s="65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1"/>
    </row>
    <row r="112" spans="1:26">
      <c r="A112" s="65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1"/>
    </row>
    <row r="113" spans="1:26">
      <c r="A113" s="65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1"/>
    </row>
    <row r="114" spans="1:26">
      <c r="A114" s="65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1"/>
    </row>
    <row r="115" spans="1:26">
      <c r="A115" s="65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1"/>
    </row>
    <row r="116" spans="1:26">
      <c r="A116" s="65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1"/>
    </row>
    <row r="117" spans="1:26">
      <c r="A117" s="65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1"/>
    </row>
    <row r="118" spans="1:26">
      <c r="A118" s="6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1"/>
    </row>
    <row r="119" spans="1:26">
      <c r="A119" s="65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1"/>
    </row>
    <row r="120" spans="1:26">
      <c r="A120" s="65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1"/>
    </row>
    <row r="121" spans="1:26">
      <c r="A121" s="65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1"/>
    </row>
    <row r="122" spans="1:26">
      <c r="A122" s="65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1"/>
    </row>
    <row r="123" spans="1:26">
      <c r="A123" s="65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1"/>
    </row>
    <row r="124" spans="1:26">
      <c r="A124" s="65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1"/>
    </row>
    <row r="125" spans="1:26">
      <c r="A125" s="65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1"/>
    </row>
    <row r="126" spans="1:26">
      <c r="A126" s="65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1"/>
    </row>
    <row r="127" spans="1:26">
      <c r="A127" s="65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1"/>
    </row>
    <row r="128" spans="1:26">
      <c r="A128" s="65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1"/>
    </row>
    <row r="129" spans="1:26">
      <c r="A129" s="65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1"/>
    </row>
    <row r="130" spans="1:26">
      <c r="A130" s="65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1"/>
    </row>
    <row r="131" spans="1:26">
      <c r="A131" s="65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1"/>
    </row>
    <row r="132" spans="1:26">
      <c r="A132" s="65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1"/>
    </row>
    <row r="133" spans="1:26">
      <c r="A133" s="65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1"/>
    </row>
    <row r="134" spans="1:26">
      <c r="A134" s="65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1"/>
    </row>
    <row r="135" spans="1:26">
      <c r="A135" s="65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1"/>
    </row>
    <row r="136" spans="1:26">
      <c r="A136" s="65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1"/>
    </row>
    <row r="137" spans="1:26">
      <c r="A137" s="65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1"/>
    </row>
    <row r="138" spans="1:26">
      <c r="A138" s="65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1"/>
    </row>
    <row r="139" spans="1:26">
      <c r="A139" s="65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1"/>
    </row>
    <row r="140" spans="1:26">
      <c r="A140" s="65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1"/>
    </row>
    <row r="141" spans="1:26">
      <c r="A141" s="65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1"/>
    </row>
    <row r="142" spans="1:26">
      <c r="A142" s="65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1"/>
    </row>
    <row r="143" spans="1:26">
      <c r="A143" s="65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1"/>
    </row>
    <row r="144" spans="1:26">
      <c r="A144" s="65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1"/>
    </row>
    <row r="145" spans="1:26">
      <c r="A145" s="65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1"/>
    </row>
    <row r="146" spans="1:26">
      <c r="A146" s="65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1"/>
    </row>
    <row r="147" spans="1:26">
      <c r="A147" s="65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1"/>
    </row>
    <row r="148" spans="1:26">
      <c r="A148" s="65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1"/>
    </row>
    <row r="149" spans="1:26">
      <c r="A149" s="65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1"/>
    </row>
    <row r="150" spans="1:26">
      <c r="A150" s="65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1"/>
    </row>
    <row r="151" spans="1:26">
      <c r="A151" s="65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1"/>
    </row>
    <row r="152" spans="1:26">
      <c r="A152" s="65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1"/>
    </row>
    <row r="153" spans="1:26">
      <c r="A153" s="65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1"/>
    </row>
    <row r="154" spans="1:26">
      <c r="A154" s="65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1"/>
    </row>
    <row r="155" spans="1:26">
      <c r="A155" s="65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1"/>
    </row>
    <row r="156" spans="1:26">
      <c r="A156" s="65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1"/>
    </row>
    <row r="157" spans="1:26">
      <c r="A157" s="65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1"/>
    </row>
    <row r="158" spans="1:26">
      <c r="A158" s="65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1"/>
    </row>
    <row r="159" spans="1:26">
      <c r="A159" s="65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1"/>
    </row>
    <row r="160" spans="1:26">
      <c r="A160" s="65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1"/>
    </row>
    <row r="161" spans="1:26">
      <c r="A161" s="65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1"/>
    </row>
    <row r="162" spans="1:26">
      <c r="A162" s="6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1"/>
    </row>
    <row r="163" spans="1:26">
      <c r="A163" s="65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1"/>
    </row>
    <row r="164" spans="1:26">
      <c r="A164" s="65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1"/>
    </row>
    <row r="165" spans="1:26">
      <c r="A165" s="65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1"/>
    </row>
    <row r="166" spans="1:26">
      <c r="A166" s="65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1"/>
    </row>
    <row r="167" spans="1:26">
      <c r="A167" s="65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1"/>
    </row>
    <row r="168" spans="1:26">
      <c r="A168" s="65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1"/>
    </row>
    <row r="169" spans="1:26">
      <c r="A169" s="65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1"/>
    </row>
    <row r="170" spans="1:26">
      <c r="A170" s="65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1"/>
    </row>
    <row r="171" spans="1:26">
      <c r="A171" s="65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1"/>
    </row>
    <row r="172" spans="1:26">
      <c r="A172" s="65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1"/>
    </row>
    <row r="173" spans="1:26">
      <c r="A173" s="65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1"/>
    </row>
    <row r="174" spans="1:26">
      <c r="A174" s="65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1"/>
    </row>
    <row r="175" spans="1:26">
      <c r="A175" s="65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1"/>
    </row>
    <row r="176" spans="1:26">
      <c r="A176" s="65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1"/>
    </row>
    <row r="177" spans="1:26">
      <c r="A177" s="65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1"/>
    </row>
    <row r="178" spans="1:26">
      <c r="A178" s="65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1"/>
    </row>
    <row r="179" spans="1:26">
      <c r="A179" s="65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1"/>
    </row>
    <row r="180" spans="1:26">
      <c r="A180" s="65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1"/>
    </row>
    <row r="181" spans="1:26">
      <c r="A181" s="65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1"/>
    </row>
    <row r="182" spans="1:26">
      <c r="A182" s="65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1"/>
    </row>
    <row r="183" spans="1:26">
      <c r="A183" s="65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1"/>
    </row>
    <row r="184" spans="1:26">
      <c r="A184" s="65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1"/>
    </row>
    <row r="185" spans="1:26">
      <c r="A185" s="65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1"/>
    </row>
    <row r="186" spans="1:26">
      <c r="A186" s="65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1"/>
    </row>
    <row r="187" spans="1:26">
      <c r="A187" s="65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1"/>
    </row>
    <row r="188" spans="1:26">
      <c r="A188" s="65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1"/>
    </row>
    <row r="189" spans="1:26">
      <c r="A189" s="65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1"/>
    </row>
    <row r="190" spans="1:26">
      <c r="A190" s="65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1"/>
    </row>
    <row r="191" spans="1:26">
      <c r="A191" s="65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1"/>
    </row>
    <row r="192" spans="1:26">
      <c r="A192" s="65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1"/>
    </row>
    <row r="193" spans="1:26">
      <c r="A193" s="65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1"/>
    </row>
    <row r="194" spans="1:26">
      <c r="A194" s="65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1"/>
    </row>
    <row r="195" spans="1:26">
      <c r="A195" s="65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1"/>
    </row>
    <row r="196" spans="1:26">
      <c r="A196" s="65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1"/>
    </row>
    <row r="197" spans="1:26">
      <c r="A197" s="65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1"/>
    </row>
    <row r="198" spans="1:26">
      <c r="A198" s="65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1"/>
    </row>
    <row r="199" spans="1:26">
      <c r="A199" s="65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1"/>
    </row>
    <row r="200" spans="1:26">
      <c r="A200" s="65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1"/>
    </row>
    <row r="201" spans="1:26">
      <c r="A201" s="65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1"/>
    </row>
    <row r="202" spans="1:26">
      <c r="A202" s="65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1"/>
    </row>
    <row r="203" spans="1:26">
      <c r="A203" s="65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1"/>
    </row>
    <row r="204" spans="1:26">
      <c r="A204" s="65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1"/>
    </row>
    <row r="205" spans="1:26">
      <c r="A205" s="65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1"/>
    </row>
    <row r="206" spans="1:26">
      <c r="A206" s="65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1"/>
    </row>
    <row r="207" spans="1:26">
      <c r="A207" s="65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1"/>
    </row>
    <row r="208" spans="1:26">
      <c r="A208" s="65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1"/>
    </row>
    <row r="209" spans="1:26">
      <c r="A209" s="65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1"/>
    </row>
    <row r="210" spans="1:26">
      <c r="A210" s="65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1"/>
    </row>
    <row r="211" spans="1:26">
      <c r="A211" s="65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1"/>
    </row>
    <row r="212" spans="1:26">
      <c r="A212" s="65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1"/>
    </row>
    <row r="213" spans="1:26">
      <c r="A213" s="65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1"/>
    </row>
    <row r="214" spans="1:26">
      <c r="A214" s="65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1"/>
    </row>
    <row r="215" spans="1:26">
      <c r="A215" s="65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1"/>
    </row>
    <row r="216" spans="1:26">
      <c r="A216" s="65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1"/>
    </row>
    <row r="217" spans="1:26">
      <c r="A217" s="65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1"/>
    </row>
    <row r="218" spans="1:26">
      <c r="A218" s="65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1"/>
    </row>
    <row r="219" spans="1:26">
      <c r="A219" s="65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1"/>
    </row>
    <row r="220" spans="1:26">
      <c r="A220" s="65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1"/>
    </row>
    <row r="221" spans="1:26">
      <c r="A221" s="65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1"/>
    </row>
    <row r="222" spans="1:26">
      <c r="A222" s="65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1"/>
    </row>
    <row r="223" spans="1:26">
      <c r="A223" s="65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1"/>
    </row>
    <row r="224" spans="1:26">
      <c r="A224" s="65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1"/>
    </row>
    <row r="225" spans="1:26">
      <c r="A225" s="65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1"/>
    </row>
    <row r="226" spans="1:26">
      <c r="A226" s="65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1"/>
    </row>
    <row r="227" spans="1:26">
      <c r="A227" s="65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1"/>
    </row>
    <row r="228" spans="1:26">
      <c r="A228" s="65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1"/>
    </row>
    <row r="229" spans="1:26">
      <c r="A229" s="65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1"/>
    </row>
    <row r="230" spans="1:26">
      <c r="A230" s="65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1"/>
    </row>
    <row r="231" spans="1:26">
      <c r="A231" s="65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1"/>
    </row>
    <row r="232" spans="1:26">
      <c r="A232" s="65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1"/>
    </row>
    <row r="233" spans="1:26">
      <c r="A233" s="65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1"/>
    </row>
    <row r="234" spans="1:26">
      <c r="A234" s="65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1"/>
    </row>
    <row r="235" spans="1:26">
      <c r="A235" s="65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1"/>
    </row>
    <row r="236" spans="1:26">
      <c r="A236" s="65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1"/>
    </row>
    <row r="237" spans="1:26">
      <c r="A237" s="65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1"/>
    </row>
    <row r="238" spans="1:26">
      <c r="A238" s="65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1"/>
    </row>
    <row r="239" spans="1:26">
      <c r="A239" s="65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1"/>
    </row>
    <row r="240" spans="1:26">
      <c r="A240" s="65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1"/>
    </row>
    <row r="241" spans="1:26">
      <c r="A241" s="65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1"/>
    </row>
    <row r="242" spans="1:26">
      <c r="A242" s="65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1"/>
    </row>
    <row r="243" spans="1:26">
      <c r="A243" s="65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1"/>
    </row>
    <row r="244" spans="1:26">
      <c r="A244" s="65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1"/>
    </row>
    <row r="245" spans="1:26">
      <c r="A245" s="65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1"/>
    </row>
    <row r="246" spans="1:26">
      <c r="A246" s="65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1"/>
    </row>
    <row r="247" spans="1:26">
      <c r="A247" s="65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1"/>
    </row>
    <row r="248" spans="1:26">
      <c r="A248" s="65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1"/>
    </row>
    <row r="249" spans="1:26">
      <c r="A249" s="65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1"/>
    </row>
    <row r="250" spans="1:26">
      <c r="A250" s="65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1"/>
    </row>
    <row r="251" spans="1:26">
      <c r="A251" s="65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1"/>
    </row>
    <row r="252" spans="1:26">
      <c r="A252" s="65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1"/>
    </row>
    <row r="253" spans="1:26">
      <c r="A253" s="65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1"/>
    </row>
    <row r="254" spans="1:26">
      <c r="A254" s="65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1"/>
    </row>
    <row r="255" spans="1:26">
      <c r="A255" s="65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1"/>
    </row>
    <row r="256" spans="1:26">
      <c r="A256" s="65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1"/>
    </row>
    <row r="257" spans="1:26">
      <c r="A257" s="65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1"/>
    </row>
    <row r="258" spans="1:26">
      <c r="A258" s="65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1"/>
    </row>
    <row r="259" spans="1:26">
      <c r="A259" s="65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1"/>
    </row>
    <row r="260" spans="1:26">
      <c r="A260" s="65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1"/>
    </row>
    <row r="261" spans="1:26">
      <c r="A261" s="65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1"/>
    </row>
    <row r="262" spans="1:26">
      <c r="A262" s="65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1"/>
    </row>
    <row r="263" spans="1:26">
      <c r="A263" s="65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1"/>
    </row>
    <row r="264" spans="1:26">
      <c r="A264" s="65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1"/>
    </row>
    <row r="265" spans="1:26">
      <c r="A265" s="65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1"/>
    </row>
    <row r="266" spans="1:26">
      <c r="A266" s="65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1"/>
    </row>
    <row r="267" spans="1:26">
      <c r="A267" s="65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1"/>
    </row>
    <row r="268" spans="1:26">
      <c r="A268" s="65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1"/>
    </row>
    <row r="269" spans="1:26">
      <c r="A269" s="65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1"/>
    </row>
    <row r="270" spans="1:26">
      <c r="A270" s="65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1"/>
    </row>
    <row r="271" spans="1:26">
      <c r="A271" s="65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1"/>
    </row>
    <row r="272" spans="1:26">
      <c r="A272" s="65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1"/>
    </row>
    <row r="273" spans="1:26">
      <c r="A273" s="65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1"/>
    </row>
    <row r="274" spans="1:26">
      <c r="A274" s="65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1"/>
    </row>
    <row r="275" spans="1:26">
      <c r="A275" s="65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1"/>
    </row>
    <row r="276" spans="1:26">
      <c r="A276" s="65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1"/>
    </row>
    <row r="277" spans="1:26">
      <c r="A277" s="65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1"/>
    </row>
    <row r="278" spans="1:26">
      <c r="A278" s="65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1"/>
    </row>
    <row r="279" spans="1:26">
      <c r="A279" s="65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1"/>
    </row>
    <row r="280" spans="1:26">
      <c r="A280" s="65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1"/>
    </row>
    <row r="281" spans="1:26">
      <c r="A281" s="65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1"/>
    </row>
    <row r="282" spans="1:26">
      <c r="A282" s="65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1"/>
    </row>
    <row r="283" spans="1:26">
      <c r="A283" s="65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1"/>
    </row>
    <row r="284" spans="1:26">
      <c r="A284" s="65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1"/>
    </row>
    <row r="285" spans="1:26">
      <c r="A285" s="65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1"/>
    </row>
    <row r="286" spans="1:26">
      <c r="A286" s="65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1"/>
    </row>
    <row r="287" spans="1:26">
      <c r="A287" s="65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1"/>
    </row>
    <row r="288" spans="1:26">
      <c r="A288" s="65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1"/>
    </row>
    <row r="289" spans="1:26">
      <c r="A289" s="65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1"/>
    </row>
    <row r="290" spans="1:26">
      <c r="A290" s="65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1"/>
    </row>
    <row r="291" spans="1:26">
      <c r="A291" s="65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1"/>
    </row>
    <row r="292" spans="1:26">
      <c r="A292" s="65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1"/>
    </row>
    <row r="293" spans="1:26">
      <c r="A293" s="65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1"/>
    </row>
    <row r="294" spans="1:26">
      <c r="A294" s="65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1"/>
    </row>
    <row r="295" spans="1:26">
      <c r="A295" s="65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1"/>
    </row>
    <row r="296" spans="1:26">
      <c r="A296" s="65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1"/>
    </row>
    <row r="297" spans="1:26">
      <c r="A297" s="65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1"/>
    </row>
    <row r="298" spans="1:26">
      <c r="A298" s="65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1"/>
    </row>
    <row r="299" spans="1:26">
      <c r="A299" s="65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1"/>
    </row>
    <row r="300" spans="1:26">
      <c r="A300" s="65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1"/>
    </row>
    <row r="301" spans="1:26">
      <c r="A301" s="65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1"/>
    </row>
    <row r="302" spans="1:26">
      <c r="A302" s="65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1"/>
    </row>
    <row r="303" spans="1:26">
      <c r="A303" s="65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1"/>
    </row>
    <row r="304" spans="1:26">
      <c r="A304" s="65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1"/>
    </row>
    <row r="305" spans="1:26">
      <c r="A305" s="65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1"/>
    </row>
    <row r="306" spans="1:26">
      <c r="A306" s="65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1"/>
    </row>
    <row r="307" spans="1:26">
      <c r="A307" s="65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1"/>
    </row>
    <row r="308" spans="1:26">
      <c r="A308" s="65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1"/>
    </row>
    <row r="309" spans="1:26">
      <c r="A309" s="65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1"/>
    </row>
    <row r="310" spans="1:26">
      <c r="A310" s="65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1"/>
    </row>
    <row r="311" spans="1:26">
      <c r="A311" s="65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1"/>
    </row>
    <row r="312" spans="1:26">
      <c r="A312" s="65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1"/>
    </row>
    <row r="313" spans="1:26">
      <c r="A313" s="65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1"/>
    </row>
    <row r="314" spans="1:26">
      <c r="A314" s="65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1"/>
    </row>
    <row r="315" spans="1:26">
      <c r="A315" s="65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1"/>
    </row>
    <row r="316" spans="1:26">
      <c r="A316" s="65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1"/>
    </row>
    <row r="317" spans="1:26">
      <c r="A317" s="65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1"/>
    </row>
    <row r="318" spans="1:26">
      <c r="A318" s="65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1"/>
    </row>
    <row r="319" spans="1:26">
      <c r="A319" s="65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1"/>
    </row>
    <row r="320" spans="1:26">
      <c r="A320" s="65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1"/>
    </row>
    <row r="321" spans="1:26">
      <c r="A321" s="65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1"/>
    </row>
    <row r="322" spans="1:26">
      <c r="A322" s="65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1"/>
    </row>
    <row r="323" spans="1:26">
      <c r="A323" s="65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1"/>
    </row>
    <row r="324" spans="1:26">
      <c r="A324" s="65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1"/>
    </row>
    <row r="325" spans="1:26">
      <c r="A325" s="65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1"/>
    </row>
    <row r="326" spans="1:26">
      <c r="A326" s="65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1"/>
    </row>
    <row r="327" spans="1:26">
      <c r="A327" s="65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1"/>
    </row>
    <row r="328" spans="1:26">
      <c r="A328" s="65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1"/>
    </row>
    <row r="329" spans="1:26">
      <c r="A329" s="65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1"/>
    </row>
    <row r="330" spans="1:26">
      <c r="A330" s="65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1"/>
    </row>
    <row r="331" spans="1:26">
      <c r="A331" s="65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1"/>
    </row>
    <row r="332" spans="1:26">
      <c r="A332" s="65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1"/>
    </row>
    <row r="333" spans="1:26">
      <c r="A333" s="65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1"/>
    </row>
    <row r="334" spans="1:26">
      <c r="A334" s="65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1"/>
    </row>
    <row r="335" spans="1:26">
      <c r="A335" s="65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1"/>
    </row>
    <row r="336" spans="1:26">
      <c r="A336" s="65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1"/>
    </row>
    <row r="337" spans="1:26">
      <c r="A337" s="65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1"/>
    </row>
    <row r="338" spans="1:26">
      <c r="A338" s="65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1"/>
    </row>
    <row r="339" spans="1:26">
      <c r="A339" s="65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1"/>
    </row>
    <row r="340" spans="1:26">
      <c r="A340" s="65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1"/>
    </row>
    <row r="341" spans="1:26">
      <c r="A341" s="65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1"/>
    </row>
    <row r="342" spans="1:26">
      <c r="A342" s="65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1"/>
    </row>
    <row r="343" spans="1:26">
      <c r="A343" s="65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1"/>
    </row>
    <row r="344" spans="1:26">
      <c r="A344" s="65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1"/>
    </row>
    <row r="345" spans="1:26">
      <c r="A345" s="65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1"/>
    </row>
    <row r="346" spans="1:26">
      <c r="A346" s="65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1"/>
    </row>
    <row r="347" spans="1:26">
      <c r="A347" s="65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1"/>
    </row>
    <row r="348" spans="1:26">
      <c r="A348" s="65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1"/>
    </row>
    <row r="349" spans="1:26">
      <c r="A349" s="65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1"/>
    </row>
    <row r="350" spans="1:26">
      <c r="A350" s="65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1"/>
    </row>
    <row r="351" spans="1:26">
      <c r="A351" s="65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1"/>
    </row>
    <row r="352" spans="1:26">
      <c r="A352" s="65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1"/>
    </row>
    <row r="353" spans="1:26">
      <c r="A353" s="65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1"/>
    </row>
    <row r="354" spans="1:26">
      <c r="A354" s="65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1"/>
    </row>
    <row r="355" spans="1:26">
      <c r="A355" s="65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1"/>
    </row>
    <row r="356" spans="1:26">
      <c r="A356" s="65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1"/>
    </row>
    <row r="357" spans="1:26">
      <c r="A357" s="65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1"/>
    </row>
    <row r="358" spans="1:26">
      <c r="A358" s="65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1"/>
    </row>
    <row r="359" spans="1:26">
      <c r="A359" s="65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1"/>
    </row>
    <row r="360" spans="1:26">
      <c r="A360" s="65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1"/>
    </row>
    <row r="361" spans="1:26">
      <c r="A361" s="65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1"/>
    </row>
    <row r="362" spans="1:26">
      <c r="A362" s="65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1"/>
    </row>
    <row r="363" spans="1:26">
      <c r="A363" s="65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1"/>
    </row>
    <row r="364" spans="1:26">
      <c r="A364" s="65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1"/>
    </row>
    <row r="365" spans="1:26">
      <c r="A365" s="65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1"/>
    </row>
    <row r="366" spans="1:26">
      <c r="A366" s="65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1"/>
    </row>
    <row r="367" spans="1:26">
      <c r="A367" s="65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1"/>
    </row>
    <row r="368" spans="1:26">
      <c r="A368" s="65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1"/>
    </row>
    <row r="369" spans="1:26">
      <c r="A369" s="65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1"/>
    </row>
    <row r="370" spans="1:26">
      <c r="A370" s="65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1"/>
    </row>
    <row r="371" spans="1:26">
      <c r="A371" s="65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1"/>
    </row>
    <row r="372" spans="1:26">
      <c r="A372" s="65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1"/>
    </row>
    <row r="373" spans="1:26">
      <c r="A373" s="65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1"/>
    </row>
    <row r="374" spans="1:26">
      <c r="A374" s="65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1"/>
    </row>
    <row r="375" spans="1:26">
      <c r="A375" s="65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1"/>
    </row>
    <row r="376" spans="1:26">
      <c r="A376" s="65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1"/>
    </row>
    <row r="377" spans="1:26">
      <c r="A377" s="65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1"/>
    </row>
    <row r="378" spans="1:26">
      <c r="A378" s="65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1"/>
    </row>
    <row r="379" spans="1:26">
      <c r="A379" s="65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1"/>
    </row>
    <row r="380" spans="1:26">
      <c r="A380" s="65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1"/>
    </row>
    <row r="381" spans="1:26">
      <c r="A381" s="65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1"/>
    </row>
    <row r="382" spans="1:26">
      <c r="A382" s="65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1"/>
    </row>
    <row r="383" spans="1:26">
      <c r="A383" s="65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1"/>
    </row>
    <row r="384" spans="1:26">
      <c r="A384" s="65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1"/>
    </row>
    <row r="385" spans="1:26">
      <c r="A385" s="65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1"/>
    </row>
    <row r="386" spans="1:26">
      <c r="A386" s="65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1"/>
    </row>
    <row r="387" spans="1:26">
      <c r="A387" s="65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1"/>
    </row>
    <row r="388" spans="1:26">
      <c r="A388" s="65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1"/>
    </row>
    <row r="389" spans="1:26">
      <c r="A389" s="65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1"/>
    </row>
    <row r="390" spans="1:26">
      <c r="A390" s="65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1"/>
    </row>
    <row r="391" spans="1:26">
      <c r="A391" s="65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1"/>
    </row>
    <row r="392" spans="1:26">
      <c r="A392" s="65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1"/>
    </row>
    <row r="393" spans="1:26">
      <c r="A393" s="65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1"/>
    </row>
    <row r="394" spans="1:26">
      <c r="A394" s="65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1"/>
    </row>
    <row r="395" spans="1:26">
      <c r="A395" s="65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1"/>
    </row>
    <row r="396" spans="1:26">
      <c r="A396" s="65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1"/>
    </row>
    <row r="397" spans="1:26">
      <c r="A397" s="65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1"/>
    </row>
    <row r="398" spans="1:26">
      <c r="A398" s="65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1"/>
    </row>
    <row r="399" spans="1:26">
      <c r="A399" s="65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1"/>
    </row>
    <row r="400" spans="1:26">
      <c r="A400" s="65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1"/>
    </row>
    <row r="401" spans="1:26">
      <c r="A401" s="65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1"/>
    </row>
    <row r="402" spans="1:26">
      <c r="A402" s="65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1"/>
    </row>
    <row r="403" spans="1:26">
      <c r="A403" s="65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1"/>
    </row>
    <row r="404" spans="1:26">
      <c r="A404" s="65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1"/>
    </row>
    <row r="405" spans="1:26">
      <c r="A405" s="65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1"/>
    </row>
    <row r="406" spans="1:26">
      <c r="A406" s="65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1"/>
    </row>
    <row r="407" spans="1:26">
      <c r="A407" s="65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1"/>
    </row>
    <row r="408" spans="1:26">
      <c r="A408" s="65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1"/>
    </row>
    <row r="409" spans="1:26">
      <c r="A409" s="65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1"/>
    </row>
    <row r="410" spans="1:26">
      <c r="A410" s="65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1"/>
    </row>
    <row r="411" spans="1:26">
      <c r="A411" s="65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1"/>
    </row>
    <row r="412" spans="1:26">
      <c r="A412" s="65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1"/>
    </row>
    <row r="413" spans="1:26">
      <c r="A413" s="65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1"/>
    </row>
    <row r="414" spans="1:26">
      <c r="A414" s="65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1"/>
    </row>
    <row r="415" spans="1:26">
      <c r="A415" s="65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1"/>
    </row>
    <row r="416" spans="1:26">
      <c r="A416" s="65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1"/>
    </row>
    <row r="417" spans="1:26">
      <c r="A417" s="65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1"/>
    </row>
    <row r="418" spans="1:26">
      <c r="A418" s="65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1"/>
    </row>
    <row r="419" spans="1:26">
      <c r="A419" s="65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1"/>
    </row>
    <row r="420" spans="1:26">
      <c r="A420" s="65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1"/>
    </row>
    <row r="421" spans="1:26">
      <c r="A421" s="65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1"/>
    </row>
    <row r="422" spans="1:26">
      <c r="A422" s="65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1"/>
    </row>
    <row r="423" spans="1:26">
      <c r="A423" s="65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1"/>
    </row>
    <row r="424" spans="1:26">
      <c r="A424" s="65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1"/>
    </row>
    <row r="425" spans="1:26">
      <c r="A425" s="65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1"/>
    </row>
    <row r="426" spans="1:26">
      <c r="A426" s="65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1"/>
    </row>
    <row r="427" spans="1:26">
      <c r="A427" s="65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1"/>
    </row>
    <row r="428" spans="1:26">
      <c r="A428" s="65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1"/>
    </row>
    <row r="429" spans="1:26">
      <c r="A429" s="65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1"/>
    </row>
    <row r="430" spans="1:26">
      <c r="A430" s="65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1"/>
    </row>
    <row r="431" spans="1:26">
      <c r="A431" s="65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1"/>
    </row>
    <row r="432" spans="1:26">
      <c r="A432" s="65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1"/>
    </row>
    <row r="433" spans="1:26">
      <c r="A433" s="65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1"/>
    </row>
    <row r="434" spans="1:26">
      <c r="A434" s="65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1"/>
    </row>
    <row r="435" spans="1:26">
      <c r="A435" s="65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1"/>
    </row>
    <row r="436" spans="1:26">
      <c r="A436" s="65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1"/>
    </row>
    <row r="437" spans="1:26">
      <c r="A437" s="65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1"/>
    </row>
    <row r="438" spans="1:26">
      <c r="A438" s="65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1"/>
    </row>
    <row r="439" spans="1:26">
      <c r="A439" s="65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1"/>
    </row>
    <row r="440" spans="1:26">
      <c r="A440" s="65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1"/>
    </row>
    <row r="441" spans="1:26">
      <c r="A441" s="65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1"/>
    </row>
    <row r="442" spans="1:26">
      <c r="A442" s="65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1"/>
    </row>
    <row r="443" spans="1:26">
      <c r="A443" s="65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1"/>
    </row>
    <row r="444" spans="1:26">
      <c r="A444" s="65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1"/>
    </row>
    <row r="445" spans="1:26">
      <c r="A445" s="65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1"/>
    </row>
    <row r="446" spans="1:26">
      <c r="A446" s="65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1"/>
    </row>
    <row r="447" spans="1:26">
      <c r="A447" s="65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1"/>
    </row>
    <row r="448" spans="1:26">
      <c r="A448" s="65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1"/>
    </row>
    <row r="449" spans="1:26">
      <c r="A449" s="65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1"/>
    </row>
    <row r="450" spans="1:26">
      <c r="A450" s="65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1"/>
    </row>
    <row r="451" spans="1:26">
      <c r="A451" s="65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1"/>
    </row>
    <row r="452" spans="1:26">
      <c r="A452" s="65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1"/>
    </row>
    <row r="453" spans="1:26">
      <c r="A453" s="65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1"/>
    </row>
    <row r="454" spans="1:26">
      <c r="A454" s="65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1"/>
    </row>
    <row r="455" spans="1:26">
      <c r="A455" s="65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1"/>
    </row>
    <row r="456" spans="1:26">
      <c r="A456" s="65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1"/>
    </row>
    <row r="457" spans="1:26">
      <c r="A457" s="65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1"/>
    </row>
    <row r="458" spans="1:26">
      <c r="A458" s="65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1"/>
    </row>
    <row r="459" spans="1:26">
      <c r="A459" s="65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1"/>
    </row>
    <row r="460" spans="1:26">
      <c r="A460" s="65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1"/>
    </row>
    <row r="461" spans="1:26">
      <c r="A461" s="65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1"/>
    </row>
    <row r="462" spans="1:26">
      <c r="A462" s="65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1"/>
    </row>
    <row r="463" spans="1:26">
      <c r="A463" s="65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1"/>
    </row>
    <row r="464" spans="1:26">
      <c r="A464" s="65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1"/>
    </row>
    <row r="465" spans="1:26">
      <c r="A465" s="65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1"/>
    </row>
    <row r="466" spans="1:26">
      <c r="A466" s="65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1"/>
    </row>
    <row r="467" spans="1:26">
      <c r="A467" s="65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1"/>
    </row>
    <row r="468" spans="1:26">
      <c r="A468" s="65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1"/>
    </row>
    <row r="469" spans="1:26">
      <c r="A469" s="65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1"/>
    </row>
    <row r="470" spans="1:26">
      <c r="A470" s="65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1"/>
    </row>
    <row r="471" spans="1:26">
      <c r="A471" s="65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1"/>
    </row>
    <row r="472" spans="1:26">
      <c r="A472" s="65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1"/>
    </row>
    <row r="473" spans="1:26">
      <c r="A473" s="65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1"/>
    </row>
    <row r="474" spans="1:26">
      <c r="A474" s="65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1"/>
    </row>
    <row r="475" spans="1:26">
      <c r="A475" s="65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1"/>
    </row>
    <row r="476" spans="1:26">
      <c r="A476" s="65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1"/>
    </row>
    <row r="477" spans="1:26">
      <c r="A477" s="65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1"/>
    </row>
    <row r="478" spans="1:26">
      <c r="A478" s="65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1"/>
    </row>
    <row r="479" spans="1:26">
      <c r="A479" s="65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1"/>
    </row>
    <row r="480" spans="1:26">
      <c r="A480" s="65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1"/>
    </row>
    <row r="481" spans="1:26">
      <c r="A481" s="65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1"/>
    </row>
    <row r="482" spans="1:26">
      <c r="A482" s="65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1"/>
    </row>
    <row r="483" spans="1:26">
      <c r="A483" s="65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1"/>
    </row>
    <row r="484" spans="1:26">
      <c r="A484" s="65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1"/>
    </row>
    <row r="485" spans="1:26">
      <c r="A485" s="65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1"/>
    </row>
    <row r="486" spans="1:26">
      <c r="A486" s="65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1"/>
    </row>
    <row r="487" spans="1:26">
      <c r="A487" s="65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1"/>
    </row>
    <row r="488" spans="1:26">
      <c r="A488" s="65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1"/>
    </row>
    <row r="489" spans="1:26">
      <c r="A489" s="65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1"/>
    </row>
    <row r="490" spans="1:26">
      <c r="A490" s="65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1"/>
    </row>
    <row r="491" spans="1:26">
      <c r="A491" s="65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1"/>
    </row>
    <row r="492" spans="1:26">
      <c r="A492" s="65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1"/>
    </row>
    <row r="493" spans="1:26">
      <c r="A493" s="65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1"/>
    </row>
    <row r="494" spans="1:26">
      <c r="A494" s="65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1"/>
    </row>
    <row r="495" spans="1:26">
      <c r="A495" s="65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1"/>
    </row>
    <row r="496" spans="1:26">
      <c r="A496" s="65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1"/>
    </row>
    <row r="497" spans="1:26">
      <c r="A497" s="65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1"/>
    </row>
    <row r="498" spans="1:26">
      <c r="A498" s="65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1"/>
    </row>
    <row r="499" spans="1:26">
      <c r="A499" s="65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1"/>
    </row>
    <row r="500" spans="1:26">
      <c r="A500" s="65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1"/>
    </row>
    <row r="501" spans="1:26">
      <c r="A501" s="65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1"/>
    </row>
    <row r="502" spans="1:26">
      <c r="A502" s="65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1"/>
    </row>
    <row r="503" spans="1:26">
      <c r="A503" s="65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1"/>
    </row>
    <row r="504" spans="1:26">
      <c r="A504" s="65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1"/>
    </row>
    <row r="505" spans="1:26">
      <c r="A505" s="65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1"/>
    </row>
    <row r="506" spans="1:26">
      <c r="A506" s="65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1"/>
    </row>
    <row r="507" spans="1:26">
      <c r="A507" s="65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1"/>
    </row>
    <row r="508" spans="1:26">
      <c r="A508" s="65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1"/>
    </row>
    <row r="509" spans="1:26">
      <c r="A509" s="65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1"/>
    </row>
    <row r="510" spans="1:26">
      <c r="A510" s="65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1"/>
    </row>
    <row r="511" spans="1:26">
      <c r="A511" s="65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1"/>
    </row>
    <row r="512" spans="1:26">
      <c r="A512" s="65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1"/>
    </row>
    <row r="513" spans="1:26">
      <c r="A513" s="65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1"/>
    </row>
    <row r="514" spans="1:26">
      <c r="A514" s="65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1"/>
    </row>
    <row r="515" spans="1:26">
      <c r="A515" s="65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1"/>
    </row>
    <row r="516" spans="1:26">
      <c r="A516" s="65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1"/>
    </row>
    <row r="517" spans="1:26">
      <c r="A517" s="65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1"/>
    </row>
    <row r="518" spans="1:26">
      <c r="A518" s="65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1"/>
    </row>
    <row r="519" spans="1:26">
      <c r="A519" s="65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1"/>
    </row>
    <row r="520" spans="1:26">
      <c r="A520" s="65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1"/>
    </row>
    <row r="521" spans="1:26">
      <c r="A521" s="65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1"/>
    </row>
    <row r="522" spans="1:26">
      <c r="A522" s="65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1"/>
    </row>
    <row r="523" spans="1:26">
      <c r="A523" s="65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1"/>
    </row>
    <row r="524" spans="1:26">
      <c r="A524" s="65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1"/>
    </row>
    <row r="525" spans="1:26">
      <c r="A525" s="65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1"/>
    </row>
    <row r="526" spans="1:26">
      <c r="A526" s="65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1"/>
    </row>
    <row r="527" spans="1:26">
      <c r="A527" s="65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1"/>
    </row>
    <row r="528" spans="1:26">
      <c r="A528" s="65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1"/>
    </row>
    <row r="529" spans="1:26">
      <c r="A529" s="65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1"/>
    </row>
    <row r="530" spans="1:26">
      <c r="A530" s="65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1"/>
    </row>
    <row r="531" spans="1:26">
      <c r="A531" s="65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1"/>
    </row>
    <row r="532" spans="1:26">
      <c r="A532" s="65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1"/>
    </row>
    <row r="533" spans="1:26">
      <c r="A533" s="65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1"/>
    </row>
    <row r="534" spans="1:26">
      <c r="A534" s="65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1"/>
    </row>
    <row r="535" spans="1:26">
      <c r="A535" s="65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1"/>
    </row>
    <row r="536" spans="1:26">
      <c r="A536" s="65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1"/>
    </row>
    <row r="537" spans="1:26">
      <c r="A537" s="65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1"/>
    </row>
    <row r="538" spans="1:26">
      <c r="A538" s="65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1"/>
    </row>
    <row r="539" spans="1:26">
      <c r="A539" s="65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1"/>
    </row>
    <row r="540" spans="1:26">
      <c r="A540" s="65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1"/>
    </row>
    <row r="541" spans="1:26">
      <c r="A541" s="65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1"/>
    </row>
    <row r="542" spans="1:26">
      <c r="A542" s="65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1"/>
    </row>
    <row r="543" spans="1:26">
      <c r="A543" s="65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1"/>
    </row>
    <row r="544" spans="1:26">
      <c r="A544" s="65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1"/>
    </row>
    <row r="545" spans="1:26">
      <c r="A545" s="65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1"/>
    </row>
    <row r="546" spans="1:26">
      <c r="A546" s="65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1"/>
    </row>
    <row r="547" spans="1:26">
      <c r="A547" s="65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1"/>
    </row>
    <row r="548" spans="1:26">
      <c r="A548" s="65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1"/>
    </row>
    <row r="549" spans="1:26">
      <c r="A549" s="65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1"/>
    </row>
    <row r="550" spans="1:26">
      <c r="A550" s="65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1"/>
    </row>
    <row r="551" spans="1:26">
      <c r="A551" s="65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1"/>
    </row>
    <row r="552" spans="1:26">
      <c r="A552" s="65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1"/>
    </row>
    <row r="553" spans="1:26">
      <c r="A553" s="65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1"/>
    </row>
    <row r="554" spans="1:26">
      <c r="A554" s="65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1"/>
    </row>
    <row r="555" spans="1:26">
      <c r="A555" s="65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1"/>
    </row>
    <row r="556" spans="1:26">
      <c r="A556" s="65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1"/>
    </row>
    <row r="557" spans="1:26">
      <c r="A557" s="65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1"/>
    </row>
    <row r="558" spans="1:26">
      <c r="A558" s="65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1"/>
    </row>
    <row r="559" spans="1:26">
      <c r="A559" s="65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1"/>
    </row>
    <row r="560" spans="1:26">
      <c r="A560" s="65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1"/>
    </row>
    <row r="561" spans="1:26">
      <c r="A561" s="65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1"/>
    </row>
    <row r="562" spans="1:26">
      <c r="A562" s="65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1"/>
    </row>
    <row r="563" spans="1:26">
      <c r="A563" s="65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1"/>
    </row>
    <row r="564" spans="1:26">
      <c r="A564" s="65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1"/>
    </row>
    <row r="565" spans="1:26">
      <c r="A565" s="65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1"/>
    </row>
    <row r="566" spans="1:26">
      <c r="A566" s="65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1"/>
    </row>
    <row r="567" spans="1:26">
      <c r="A567" s="65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1"/>
    </row>
    <row r="568" spans="1:26">
      <c r="A568" s="65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  <c r="O568" s="50"/>
      <c r="P568" s="50"/>
      <c r="Q568" s="50"/>
      <c r="R568" s="50"/>
      <c r="S568" s="50"/>
      <c r="T568" s="50"/>
      <c r="U568" s="50"/>
      <c r="V568" s="50"/>
      <c r="W568" s="50"/>
      <c r="X568" s="50"/>
      <c r="Y568" s="50"/>
      <c r="Z568" s="51"/>
    </row>
    <row r="569" spans="1:26">
      <c r="A569" s="65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  <c r="O569" s="50"/>
      <c r="P569" s="50"/>
      <c r="Q569" s="50"/>
      <c r="R569" s="50"/>
      <c r="S569" s="50"/>
      <c r="T569" s="50"/>
      <c r="U569" s="50"/>
      <c r="V569" s="50"/>
      <c r="W569" s="50"/>
      <c r="X569" s="50"/>
      <c r="Y569" s="50"/>
      <c r="Z569" s="51"/>
    </row>
    <row r="570" spans="1:26">
      <c r="A570" s="65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  <c r="O570" s="50"/>
      <c r="P570" s="50"/>
      <c r="Q570" s="50"/>
      <c r="R570" s="50"/>
      <c r="S570" s="50"/>
      <c r="T570" s="50"/>
      <c r="U570" s="50"/>
      <c r="V570" s="50"/>
      <c r="W570" s="50"/>
      <c r="X570" s="50"/>
      <c r="Y570" s="50"/>
      <c r="Z570" s="51"/>
    </row>
    <row r="571" spans="1:26">
      <c r="A571" s="65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  <c r="O571" s="50"/>
      <c r="P571" s="50"/>
      <c r="Q571" s="50"/>
      <c r="R571" s="50"/>
      <c r="S571" s="50"/>
      <c r="T571" s="50"/>
      <c r="U571" s="50"/>
      <c r="V571" s="50"/>
      <c r="W571" s="50"/>
      <c r="X571" s="50"/>
      <c r="Y571" s="50"/>
      <c r="Z571" s="51"/>
    </row>
    <row r="572" spans="1:26">
      <c r="A572" s="65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  <c r="O572" s="50"/>
      <c r="P572" s="50"/>
      <c r="Q572" s="50"/>
      <c r="R572" s="50"/>
      <c r="S572" s="50"/>
      <c r="T572" s="50"/>
      <c r="U572" s="50"/>
      <c r="V572" s="50"/>
      <c r="W572" s="50"/>
      <c r="X572" s="50"/>
      <c r="Y572" s="50"/>
      <c r="Z572" s="51"/>
    </row>
    <row r="573" spans="1:26">
      <c r="A573" s="65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  <c r="O573" s="50"/>
      <c r="P573" s="50"/>
      <c r="Q573" s="50"/>
      <c r="R573" s="50"/>
      <c r="S573" s="50"/>
      <c r="T573" s="50"/>
      <c r="U573" s="50"/>
      <c r="V573" s="50"/>
      <c r="W573" s="50"/>
      <c r="X573" s="50"/>
      <c r="Y573" s="50"/>
      <c r="Z573" s="51"/>
    </row>
    <row r="574" spans="1:26">
      <c r="A574" s="65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  <c r="O574" s="50"/>
      <c r="P574" s="50"/>
      <c r="Q574" s="50"/>
      <c r="R574" s="50"/>
      <c r="S574" s="50"/>
      <c r="T574" s="50"/>
      <c r="U574" s="50"/>
      <c r="V574" s="50"/>
      <c r="W574" s="50"/>
      <c r="X574" s="50"/>
      <c r="Y574" s="50"/>
      <c r="Z574" s="51"/>
    </row>
    <row r="575" spans="1:26">
      <c r="A575" s="65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  <c r="O575" s="50"/>
      <c r="P575" s="50"/>
      <c r="Q575" s="50"/>
      <c r="R575" s="50"/>
      <c r="S575" s="50"/>
      <c r="T575" s="50"/>
      <c r="U575" s="50"/>
      <c r="V575" s="50"/>
      <c r="W575" s="50"/>
      <c r="X575" s="50"/>
      <c r="Y575" s="50"/>
      <c r="Z575" s="51"/>
    </row>
    <row r="576" spans="1:26">
      <c r="A576" s="65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  <c r="O576" s="50"/>
      <c r="P576" s="50"/>
      <c r="Q576" s="50"/>
      <c r="R576" s="50"/>
      <c r="S576" s="50"/>
      <c r="T576" s="50"/>
      <c r="U576" s="50"/>
      <c r="V576" s="50"/>
      <c r="W576" s="50"/>
      <c r="X576" s="50"/>
      <c r="Y576" s="50"/>
      <c r="Z576" s="51"/>
    </row>
    <row r="577" spans="1:26">
      <c r="A577" s="65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  <c r="O577" s="50"/>
      <c r="P577" s="50"/>
      <c r="Q577" s="50"/>
      <c r="R577" s="50"/>
      <c r="S577" s="50"/>
      <c r="T577" s="50"/>
      <c r="U577" s="50"/>
      <c r="V577" s="50"/>
      <c r="W577" s="50"/>
      <c r="X577" s="50"/>
      <c r="Y577" s="50"/>
      <c r="Z577" s="51"/>
    </row>
    <row r="578" spans="1:26">
      <c r="A578" s="65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  <c r="O578" s="50"/>
      <c r="P578" s="50"/>
      <c r="Q578" s="50"/>
      <c r="R578" s="50"/>
      <c r="S578" s="50"/>
      <c r="T578" s="50"/>
      <c r="U578" s="50"/>
      <c r="V578" s="50"/>
      <c r="W578" s="50"/>
      <c r="X578" s="50"/>
      <c r="Y578" s="50"/>
      <c r="Z578" s="51"/>
    </row>
    <row r="579" spans="1:26">
      <c r="A579" s="65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50"/>
      <c r="P579" s="50"/>
      <c r="Q579" s="50"/>
      <c r="R579" s="50"/>
      <c r="S579" s="50"/>
      <c r="T579" s="50"/>
      <c r="U579" s="50"/>
      <c r="V579" s="50"/>
      <c r="W579" s="50"/>
      <c r="X579" s="50"/>
      <c r="Y579" s="50"/>
      <c r="Z579" s="51"/>
    </row>
    <row r="580" spans="1:26">
      <c r="A580" s="65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  <c r="O580" s="50"/>
      <c r="P580" s="50"/>
      <c r="Q580" s="50"/>
      <c r="R580" s="50"/>
      <c r="S580" s="50"/>
      <c r="T580" s="50"/>
      <c r="U580" s="50"/>
      <c r="V580" s="50"/>
      <c r="W580" s="50"/>
      <c r="X580" s="50"/>
      <c r="Y580" s="50"/>
      <c r="Z580" s="51"/>
    </row>
    <row r="581" spans="1:26">
      <c r="A581" s="65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  <c r="O581" s="50"/>
      <c r="P581" s="50"/>
      <c r="Q581" s="50"/>
      <c r="R581" s="50"/>
      <c r="S581" s="50"/>
      <c r="T581" s="50"/>
      <c r="U581" s="50"/>
      <c r="V581" s="50"/>
      <c r="W581" s="50"/>
      <c r="X581" s="50"/>
      <c r="Y581" s="50"/>
      <c r="Z581" s="51"/>
    </row>
    <row r="582" spans="1:26">
      <c r="A582" s="65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  <c r="O582" s="50"/>
      <c r="P582" s="50"/>
      <c r="Q582" s="50"/>
      <c r="R582" s="50"/>
      <c r="S582" s="50"/>
      <c r="T582" s="50"/>
      <c r="U582" s="50"/>
      <c r="V582" s="50"/>
      <c r="W582" s="50"/>
      <c r="X582" s="50"/>
      <c r="Y582" s="50"/>
      <c r="Z582" s="51"/>
    </row>
    <row r="583" spans="1:26">
      <c r="A583" s="65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50"/>
      <c r="P583" s="50"/>
      <c r="Q583" s="50"/>
      <c r="R583" s="50"/>
      <c r="S583" s="50"/>
      <c r="T583" s="50"/>
      <c r="U583" s="50"/>
      <c r="V583" s="50"/>
      <c r="W583" s="50"/>
      <c r="X583" s="50"/>
      <c r="Y583" s="50"/>
      <c r="Z583" s="51"/>
    </row>
    <row r="584" spans="1:26">
      <c r="A584" s="65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  <c r="O584" s="50"/>
      <c r="P584" s="50"/>
      <c r="Q584" s="50"/>
      <c r="R584" s="50"/>
      <c r="S584" s="50"/>
      <c r="T584" s="50"/>
      <c r="U584" s="50"/>
      <c r="V584" s="50"/>
      <c r="W584" s="50"/>
      <c r="X584" s="50"/>
      <c r="Y584" s="50"/>
      <c r="Z584" s="51"/>
    </row>
    <row r="585" spans="1:26">
      <c r="A585" s="65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  <c r="O585" s="50"/>
      <c r="P585" s="50"/>
      <c r="Q585" s="50"/>
      <c r="R585" s="50"/>
      <c r="S585" s="50"/>
      <c r="T585" s="50"/>
      <c r="U585" s="50"/>
      <c r="V585" s="50"/>
      <c r="W585" s="50"/>
      <c r="X585" s="50"/>
      <c r="Y585" s="50"/>
      <c r="Z585" s="51"/>
    </row>
    <row r="586" spans="1:26">
      <c r="A586" s="65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  <c r="O586" s="50"/>
      <c r="P586" s="50"/>
      <c r="Q586" s="50"/>
      <c r="R586" s="50"/>
      <c r="S586" s="50"/>
      <c r="T586" s="50"/>
      <c r="U586" s="50"/>
      <c r="V586" s="50"/>
      <c r="W586" s="50"/>
      <c r="X586" s="50"/>
      <c r="Y586" s="50"/>
      <c r="Z586" s="51"/>
    </row>
    <row r="587" spans="1:26">
      <c r="A587" s="65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  <c r="O587" s="50"/>
      <c r="P587" s="50"/>
      <c r="Q587" s="50"/>
      <c r="R587" s="50"/>
      <c r="S587" s="50"/>
      <c r="T587" s="50"/>
      <c r="U587" s="50"/>
      <c r="V587" s="50"/>
      <c r="W587" s="50"/>
      <c r="X587" s="50"/>
      <c r="Y587" s="50"/>
      <c r="Z587" s="51"/>
    </row>
    <row r="588" spans="1:26">
      <c r="A588" s="65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  <c r="O588" s="50"/>
      <c r="P588" s="50"/>
      <c r="Q588" s="50"/>
      <c r="R588" s="50"/>
      <c r="S588" s="50"/>
      <c r="T588" s="50"/>
      <c r="U588" s="50"/>
      <c r="V588" s="50"/>
      <c r="W588" s="50"/>
      <c r="X588" s="50"/>
      <c r="Y588" s="50"/>
      <c r="Z588" s="51"/>
    </row>
    <row r="589" spans="1:26">
      <c r="A589" s="65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  <c r="O589" s="50"/>
      <c r="P589" s="50"/>
      <c r="Q589" s="50"/>
      <c r="R589" s="50"/>
      <c r="S589" s="50"/>
      <c r="T589" s="50"/>
      <c r="U589" s="50"/>
      <c r="V589" s="50"/>
      <c r="W589" s="50"/>
      <c r="X589" s="50"/>
      <c r="Y589" s="50"/>
      <c r="Z589" s="51"/>
    </row>
    <row r="590" spans="1:26">
      <c r="A590" s="65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  <c r="O590" s="50"/>
      <c r="P590" s="50"/>
      <c r="Q590" s="50"/>
      <c r="R590" s="50"/>
      <c r="S590" s="50"/>
      <c r="T590" s="50"/>
      <c r="U590" s="50"/>
      <c r="V590" s="50"/>
      <c r="W590" s="50"/>
      <c r="X590" s="50"/>
      <c r="Y590" s="50"/>
      <c r="Z590" s="51"/>
    </row>
    <row r="591" spans="1:26">
      <c r="A591" s="65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50"/>
      <c r="P591" s="50"/>
      <c r="Q591" s="50"/>
      <c r="R591" s="50"/>
      <c r="S591" s="50"/>
      <c r="T591" s="50"/>
      <c r="U591" s="50"/>
      <c r="V591" s="50"/>
      <c r="W591" s="50"/>
      <c r="X591" s="50"/>
      <c r="Y591" s="50"/>
      <c r="Z591" s="51"/>
    </row>
    <row r="592" spans="1:26">
      <c r="A592" s="65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  <c r="O592" s="50"/>
      <c r="P592" s="50"/>
      <c r="Q592" s="50"/>
      <c r="R592" s="50"/>
      <c r="S592" s="50"/>
      <c r="T592" s="50"/>
      <c r="U592" s="50"/>
      <c r="V592" s="50"/>
      <c r="W592" s="50"/>
      <c r="X592" s="50"/>
      <c r="Y592" s="50"/>
      <c r="Z592" s="51"/>
    </row>
    <row r="593" spans="1:26">
      <c r="A593" s="65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  <c r="O593" s="50"/>
      <c r="P593" s="50"/>
      <c r="Q593" s="50"/>
      <c r="R593" s="50"/>
      <c r="S593" s="50"/>
      <c r="T593" s="50"/>
      <c r="U593" s="50"/>
      <c r="V593" s="50"/>
      <c r="W593" s="50"/>
      <c r="X593" s="50"/>
      <c r="Y593" s="50"/>
      <c r="Z593" s="51"/>
    </row>
    <row r="594" spans="1:26">
      <c r="A594" s="65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  <c r="O594" s="50"/>
      <c r="P594" s="50"/>
      <c r="Q594" s="50"/>
      <c r="R594" s="50"/>
      <c r="S594" s="50"/>
      <c r="T594" s="50"/>
      <c r="U594" s="50"/>
      <c r="V594" s="50"/>
      <c r="W594" s="50"/>
      <c r="X594" s="50"/>
      <c r="Y594" s="50"/>
      <c r="Z594" s="51"/>
    </row>
    <row r="595" spans="1:26">
      <c r="A595" s="65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50"/>
      <c r="P595" s="50"/>
      <c r="Q595" s="50"/>
      <c r="R595" s="50"/>
      <c r="S595" s="50"/>
      <c r="T595" s="50"/>
      <c r="U595" s="50"/>
      <c r="V595" s="50"/>
      <c r="W595" s="50"/>
      <c r="X595" s="50"/>
      <c r="Y595" s="50"/>
      <c r="Z595" s="51"/>
    </row>
    <row r="596" spans="1:26">
      <c r="A596" s="65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  <c r="O596" s="50"/>
      <c r="P596" s="50"/>
      <c r="Q596" s="50"/>
      <c r="R596" s="50"/>
      <c r="S596" s="50"/>
      <c r="T596" s="50"/>
      <c r="U596" s="50"/>
      <c r="V596" s="50"/>
      <c r="W596" s="50"/>
      <c r="X596" s="50"/>
      <c r="Y596" s="50"/>
      <c r="Z596" s="51"/>
    </row>
    <row r="597" spans="1:26">
      <c r="A597" s="65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50"/>
      <c r="P597" s="50"/>
      <c r="Q597" s="50"/>
      <c r="R597" s="50"/>
      <c r="S597" s="50"/>
      <c r="T597" s="50"/>
      <c r="U597" s="50"/>
      <c r="V597" s="50"/>
      <c r="W597" s="50"/>
      <c r="X597" s="50"/>
      <c r="Y597" s="50"/>
      <c r="Z597" s="51"/>
    </row>
    <row r="598" spans="1:26">
      <c r="A598" s="65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  <c r="O598" s="50"/>
      <c r="P598" s="50"/>
      <c r="Q598" s="50"/>
      <c r="R598" s="50"/>
      <c r="S598" s="50"/>
      <c r="T598" s="50"/>
      <c r="U598" s="50"/>
      <c r="V598" s="50"/>
      <c r="W598" s="50"/>
      <c r="X598" s="50"/>
      <c r="Y598" s="50"/>
      <c r="Z598" s="51"/>
    </row>
    <row r="599" spans="1:26">
      <c r="A599" s="65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  <c r="O599" s="50"/>
      <c r="P599" s="50"/>
      <c r="Q599" s="50"/>
      <c r="R599" s="50"/>
      <c r="S599" s="50"/>
      <c r="T599" s="50"/>
      <c r="U599" s="50"/>
      <c r="V599" s="50"/>
      <c r="W599" s="50"/>
      <c r="X599" s="50"/>
      <c r="Y599" s="50"/>
      <c r="Z599" s="51"/>
    </row>
    <row r="600" spans="1:26">
      <c r="A600" s="65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  <c r="O600" s="50"/>
      <c r="P600" s="50"/>
      <c r="Q600" s="50"/>
      <c r="R600" s="50"/>
      <c r="S600" s="50"/>
      <c r="T600" s="50"/>
      <c r="U600" s="50"/>
      <c r="V600" s="50"/>
      <c r="W600" s="50"/>
      <c r="X600" s="50"/>
      <c r="Y600" s="50"/>
      <c r="Z600" s="51"/>
    </row>
    <row r="601" spans="1:26">
      <c r="A601" s="65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  <c r="O601" s="50"/>
      <c r="P601" s="50"/>
      <c r="Q601" s="50"/>
      <c r="R601" s="50"/>
      <c r="S601" s="50"/>
      <c r="T601" s="50"/>
      <c r="U601" s="50"/>
      <c r="V601" s="50"/>
      <c r="W601" s="50"/>
      <c r="X601" s="50"/>
      <c r="Y601" s="50"/>
      <c r="Z601" s="51"/>
    </row>
    <row r="602" spans="1:26">
      <c r="A602" s="65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  <c r="O602" s="50"/>
      <c r="P602" s="50"/>
      <c r="Q602" s="50"/>
      <c r="R602" s="50"/>
      <c r="S602" s="50"/>
      <c r="T602" s="50"/>
      <c r="U602" s="50"/>
      <c r="V602" s="50"/>
      <c r="W602" s="50"/>
      <c r="X602" s="50"/>
      <c r="Y602" s="50"/>
      <c r="Z602" s="51"/>
    </row>
    <row r="603" spans="1:26">
      <c r="A603" s="65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  <c r="O603" s="50"/>
      <c r="P603" s="50"/>
      <c r="Q603" s="50"/>
      <c r="R603" s="50"/>
      <c r="S603" s="50"/>
      <c r="T603" s="50"/>
      <c r="U603" s="50"/>
      <c r="V603" s="50"/>
      <c r="W603" s="50"/>
      <c r="X603" s="50"/>
      <c r="Y603" s="50"/>
      <c r="Z603" s="51"/>
    </row>
    <row r="604" spans="1:26">
      <c r="A604" s="65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50"/>
      <c r="P604" s="50"/>
      <c r="Q604" s="50"/>
      <c r="R604" s="50"/>
      <c r="S604" s="50"/>
      <c r="T604" s="50"/>
      <c r="U604" s="50"/>
      <c r="V604" s="50"/>
      <c r="W604" s="50"/>
      <c r="X604" s="50"/>
      <c r="Y604" s="50"/>
      <c r="Z604" s="51"/>
    </row>
    <row r="605" spans="1:26">
      <c r="A605" s="65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  <c r="O605" s="50"/>
      <c r="P605" s="50"/>
      <c r="Q605" s="50"/>
      <c r="R605" s="50"/>
      <c r="S605" s="50"/>
      <c r="T605" s="50"/>
      <c r="U605" s="50"/>
      <c r="V605" s="50"/>
      <c r="W605" s="50"/>
      <c r="X605" s="50"/>
      <c r="Y605" s="50"/>
      <c r="Z605" s="51"/>
    </row>
    <row r="606" spans="1:26">
      <c r="A606" s="65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50"/>
      <c r="U606" s="50"/>
      <c r="V606" s="50"/>
      <c r="W606" s="50"/>
      <c r="X606" s="50"/>
      <c r="Y606" s="50"/>
      <c r="Z606" s="51"/>
    </row>
    <row r="607" spans="1:26">
      <c r="A607" s="65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  <c r="O607" s="50"/>
      <c r="P607" s="50"/>
      <c r="Q607" s="50"/>
      <c r="R607" s="50"/>
      <c r="S607" s="50"/>
      <c r="T607" s="50"/>
      <c r="U607" s="50"/>
      <c r="V607" s="50"/>
      <c r="W607" s="50"/>
      <c r="X607" s="50"/>
      <c r="Y607" s="50"/>
      <c r="Z607" s="51"/>
    </row>
    <row r="608" spans="1:26">
      <c r="A608" s="65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  <c r="O608" s="50"/>
      <c r="P608" s="50"/>
      <c r="Q608" s="50"/>
      <c r="R608" s="50"/>
      <c r="S608" s="50"/>
      <c r="T608" s="50"/>
      <c r="U608" s="50"/>
      <c r="V608" s="50"/>
      <c r="W608" s="50"/>
      <c r="X608" s="50"/>
      <c r="Y608" s="50"/>
      <c r="Z608" s="51"/>
    </row>
    <row r="609" spans="1:26">
      <c r="A609" s="65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  <c r="O609" s="50"/>
      <c r="P609" s="50"/>
      <c r="Q609" s="50"/>
      <c r="R609" s="50"/>
      <c r="S609" s="50"/>
      <c r="T609" s="50"/>
      <c r="U609" s="50"/>
      <c r="V609" s="50"/>
      <c r="W609" s="50"/>
      <c r="X609" s="50"/>
      <c r="Y609" s="50"/>
      <c r="Z609" s="51"/>
    </row>
    <row r="610" spans="1:26">
      <c r="A610" s="65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  <c r="O610" s="50"/>
      <c r="P610" s="50"/>
      <c r="Q610" s="50"/>
      <c r="R610" s="50"/>
      <c r="S610" s="50"/>
      <c r="T610" s="50"/>
      <c r="U610" s="50"/>
      <c r="V610" s="50"/>
      <c r="W610" s="50"/>
      <c r="X610" s="50"/>
      <c r="Y610" s="50"/>
      <c r="Z610" s="51"/>
    </row>
    <row r="611" spans="1:26">
      <c r="A611" s="65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  <c r="Y611" s="50"/>
      <c r="Z611" s="51"/>
    </row>
    <row r="612" spans="1:26">
      <c r="A612" s="65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  <c r="O612" s="50"/>
      <c r="P612" s="50"/>
      <c r="Q612" s="50"/>
      <c r="R612" s="50"/>
      <c r="S612" s="50"/>
      <c r="T612" s="50"/>
      <c r="U612" s="50"/>
      <c r="V612" s="50"/>
      <c r="W612" s="50"/>
      <c r="X612" s="50"/>
      <c r="Y612" s="50"/>
      <c r="Z612" s="51"/>
    </row>
    <row r="613" spans="1:26">
      <c r="A613" s="65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  <c r="O613" s="50"/>
      <c r="P613" s="50"/>
      <c r="Q613" s="50"/>
      <c r="R613" s="50"/>
      <c r="S613" s="50"/>
      <c r="T613" s="50"/>
      <c r="U613" s="50"/>
      <c r="V613" s="50"/>
      <c r="W613" s="50"/>
      <c r="X613" s="50"/>
      <c r="Y613" s="50"/>
      <c r="Z613" s="51"/>
    </row>
    <row r="614" spans="1:26">
      <c r="A614" s="65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  <c r="O614" s="50"/>
      <c r="P614" s="50"/>
      <c r="Q614" s="50"/>
      <c r="R614" s="50"/>
      <c r="S614" s="50"/>
      <c r="T614" s="50"/>
      <c r="U614" s="50"/>
      <c r="V614" s="50"/>
      <c r="W614" s="50"/>
      <c r="X614" s="50"/>
      <c r="Y614" s="50"/>
      <c r="Z614" s="51"/>
    </row>
    <row r="615" spans="1:26">
      <c r="A615" s="65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  <c r="O615" s="50"/>
      <c r="P615" s="50"/>
      <c r="Q615" s="50"/>
      <c r="R615" s="50"/>
      <c r="S615" s="50"/>
      <c r="T615" s="50"/>
      <c r="U615" s="50"/>
      <c r="V615" s="50"/>
      <c r="W615" s="50"/>
      <c r="X615" s="50"/>
      <c r="Y615" s="50"/>
      <c r="Z615" s="51"/>
    </row>
    <row r="616" spans="1:26">
      <c r="A616" s="65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  <c r="O616" s="50"/>
      <c r="P616" s="50"/>
      <c r="Q616" s="50"/>
      <c r="R616" s="50"/>
      <c r="S616" s="50"/>
      <c r="T616" s="50"/>
      <c r="U616" s="50"/>
      <c r="V616" s="50"/>
      <c r="W616" s="50"/>
      <c r="X616" s="50"/>
      <c r="Y616" s="50"/>
      <c r="Z616" s="51"/>
    </row>
    <row r="617" spans="1:26">
      <c r="A617" s="65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  <c r="O617" s="50"/>
      <c r="P617" s="50"/>
      <c r="Q617" s="50"/>
      <c r="R617" s="50"/>
      <c r="S617" s="50"/>
      <c r="T617" s="50"/>
      <c r="U617" s="50"/>
      <c r="V617" s="50"/>
      <c r="W617" s="50"/>
      <c r="X617" s="50"/>
      <c r="Y617" s="50"/>
      <c r="Z617" s="51"/>
    </row>
    <row r="618" spans="1:26">
      <c r="A618" s="65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  <c r="O618" s="50"/>
      <c r="P618" s="50"/>
      <c r="Q618" s="50"/>
      <c r="R618" s="50"/>
      <c r="S618" s="50"/>
      <c r="T618" s="50"/>
      <c r="U618" s="50"/>
      <c r="V618" s="50"/>
      <c r="W618" s="50"/>
      <c r="X618" s="50"/>
      <c r="Y618" s="50"/>
      <c r="Z618" s="51"/>
    </row>
    <row r="619" spans="1:26">
      <c r="A619" s="65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  <c r="O619" s="50"/>
      <c r="P619" s="50"/>
      <c r="Q619" s="50"/>
      <c r="R619" s="50"/>
      <c r="S619" s="50"/>
      <c r="T619" s="50"/>
      <c r="U619" s="50"/>
      <c r="V619" s="50"/>
      <c r="W619" s="50"/>
      <c r="X619" s="50"/>
      <c r="Y619" s="50"/>
      <c r="Z619" s="51"/>
    </row>
    <row r="620" spans="1:26">
      <c r="A620" s="65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  <c r="O620" s="50"/>
      <c r="P620" s="50"/>
      <c r="Q620" s="50"/>
      <c r="R620" s="50"/>
      <c r="S620" s="50"/>
      <c r="T620" s="50"/>
      <c r="U620" s="50"/>
      <c r="V620" s="50"/>
      <c r="W620" s="50"/>
      <c r="X620" s="50"/>
      <c r="Y620" s="50"/>
      <c r="Z620" s="51"/>
    </row>
    <row r="621" spans="1:26">
      <c r="A621" s="65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  <c r="O621" s="50"/>
      <c r="P621" s="50"/>
      <c r="Q621" s="50"/>
      <c r="R621" s="50"/>
      <c r="S621" s="50"/>
      <c r="T621" s="50"/>
      <c r="U621" s="50"/>
      <c r="V621" s="50"/>
      <c r="W621" s="50"/>
      <c r="X621" s="50"/>
      <c r="Y621" s="50"/>
      <c r="Z621" s="51"/>
    </row>
    <row r="622" spans="1:26">
      <c r="A622" s="65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  <c r="O622" s="50"/>
      <c r="P622" s="50"/>
      <c r="Q622" s="50"/>
      <c r="R622" s="50"/>
      <c r="S622" s="50"/>
      <c r="T622" s="50"/>
      <c r="U622" s="50"/>
      <c r="V622" s="50"/>
      <c r="W622" s="50"/>
      <c r="X622" s="50"/>
      <c r="Y622" s="50"/>
      <c r="Z622" s="51"/>
    </row>
    <row r="623" spans="1:26">
      <c r="A623" s="65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50"/>
      <c r="P623" s="50"/>
      <c r="Q623" s="50"/>
      <c r="R623" s="50"/>
      <c r="S623" s="50"/>
      <c r="T623" s="50"/>
      <c r="U623" s="50"/>
      <c r="V623" s="50"/>
      <c r="W623" s="50"/>
      <c r="X623" s="50"/>
      <c r="Y623" s="50"/>
      <c r="Z623" s="51"/>
    </row>
    <row r="624" spans="1:26">
      <c r="A624" s="65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  <c r="O624" s="50"/>
      <c r="P624" s="50"/>
      <c r="Q624" s="50"/>
      <c r="R624" s="50"/>
      <c r="S624" s="50"/>
      <c r="T624" s="50"/>
      <c r="U624" s="50"/>
      <c r="V624" s="50"/>
      <c r="W624" s="50"/>
      <c r="X624" s="50"/>
      <c r="Y624" s="50"/>
      <c r="Z624" s="51"/>
    </row>
    <row r="625" spans="1:26">
      <c r="A625" s="65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50"/>
      <c r="P625" s="50"/>
      <c r="Q625" s="50"/>
      <c r="R625" s="50"/>
      <c r="S625" s="50"/>
      <c r="T625" s="50"/>
      <c r="U625" s="50"/>
      <c r="V625" s="50"/>
      <c r="W625" s="50"/>
      <c r="X625" s="50"/>
      <c r="Y625" s="50"/>
      <c r="Z625" s="51"/>
    </row>
    <row r="626" spans="1:26">
      <c r="A626" s="65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  <c r="O626" s="50"/>
      <c r="P626" s="50"/>
      <c r="Q626" s="50"/>
      <c r="R626" s="50"/>
      <c r="S626" s="50"/>
      <c r="T626" s="50"/>
      <c r="U626" s="50"/>
      <c r="V626" s="50"/>
      <c r="W626" s="50"/>
      <c r="X626" s="50"/>
      <c r="Y626" s="50"/>
      <c r="Z626" s="51"/>
    </row>
    <row r="627" spans="1:26">
      <c r="A627" s="65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50"/>
      <c r="P627" s="50"/>
      <c r="Q627" s="50"/>
      <c r="R627" s="50"/>
      <c r="S627" s="50"/>
      <c r="T627" s="50"/>
      <c r="U627" s="50"/>
      <c r="V627" s="50"/>
      <c r="W627" s="50"/>
      <c r="X627" s="50"/>
      <c r="Y627" s="50"/>
      <c r="Z627" s="51"/>
    </row>
    <row r="628" spans="1:26">
      <c r="A628" s="65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  <c r="O628" s="50"/>
      <c r="P628" s="50"/>
      <c r="Q628" s="50"/>
      <c r="R628" s="50"/>
      <c r="S628" s="50"/>
      <c r="T628" s="50"/>
      <c r="U628" s="50"/>
      <c r="V628" s="50"/>
      <c r="W628" s="50"/>
      <c r="X628" s="50"/>
      <c r="Y628" s="50"/>
      <c r="Z628" s="51"/>
    </row>
    <row r="629" spans="1:26">
      <c r="A629" s="65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  <c r="O629" s="50"/>
      <c r="P629" s="50"/>
      <c r="Q629" s="50"/>
      <c r="R629" s="50"/>
      <c r="S629" s="50"/>
      <c r="T629" s="50"/>
      <c r="U629" s="50"/>
      <c r="V629" s="50"/>
      <c r="W629" s="50"/>
      <c r="X629" s="50"/>
      <c r="Y629" s="50"/>
      <c r="Z629" s="51"/>
    </row>
    <row r="630" spans="1:26">
      <c r="A630" s="65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  <c r="O630" s="50"/>
      <c r="P630" s="50"/>
      <c r="Q630" s="50"/>
      <c r="R630" s="50"/>
      <c r="S630" s="50"/>
      <c r="T630" s="50"/>
      <c r="U630" s="50"/>
      <c r="V630" s="50"/>
      <c r="W630" s="50"/>
      <c r="X630" s="50"/>
      <c r="Y630" s="50"/>
      <c r="Z630" s="51"/>
    </row>
    <row r="631" spans="1:26">
      <c r="A631" s="65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  <c r="O631" s="50"/>
      <c r="P631" s="50"/>
      <c r="Q631" s="50"/>
      <c r="R631" s="50"/>
      <c r="S631" s="50"/>
      <c r="T631" s="50"/>
      <c r="U631" s="50"/>
      <c r="V631" s="50"/>
      <c r="W631" s="50"/>
      <c r="X631" s="50"/>
      <c r="Y631" s="50"/>
      <c r="Z631" s="51"/>
    </row>
    <row r="632" spans="1:26">
      <c r="A632" s="65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  <c r="O632" s="50"/>
      <c r="P632" s="50"/>
      <c r="Q632" s="50"/>
      <c r="R632" s="50"/>
      <c r="S632" s="50"/>
      <c r="T632" s="50"/>
      <c r="U632" s="50"/>
      <c r="V632" s="50"/>
      <c r="W632" s="50"/>
      <c r="X632" s="50"/>
      <c r="Y632" s="50"/>
      <c r="Z632" s="51"/>
    </row>
    <row r="633" spans="1:26">
      <c r="A633" s="65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  <c r="O633" s="50"/>
      <c r="P633" s="50"/>
      <c r="Q633" s="50"/>
      <c r="R633" s="50"/>
      <c r="S633" s="50"/>
      <c r="T633" s="50"/>
      <c r="U633" s="50"/>
      <c r="V633" s="50"/>
      <c r="W633" s="50"/>
      <c r="X633" s="50"/>
      <c r="Y633" s="50"/>
      <c r="Z633" s="51"/>
    </row>
    <row r="634" spans="1:26">
      <c r="A634" s="65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50"/>
      <c r="P634" s="50"/>
      <c r="Q634" s="50"/>
      <c r="R634" s="50"/>
      <c r="S634" s="50"/>
      <c r="T634" s="50"/>
      <c r="U634" s="50"/>
      <c r="V634" s="50"/>
      <c r="W634" s="50"/>
      <c r="X634" s="50"/>
      <c r="Y634" s="50"/>
      <c r="Z634" s="51"/>
    </row>
    <row r="635" spans="1:26">
      <c r="A635" s="65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  <c r="O635" s="50"/>
      <c r="P635" s="50"/>
      <c r="Q635" s="50"/>
      <c r="R635" s="50"/>
      <c r="S635" s="50"/>
      <c r="T635" s="50"/>
      <c r="U635" s="50"/>
      <c r="V635" s="50"/>
      <c r="W635" s="50"/>
      <c r="X635" s="50"/>
      <c r="Y635" s="50"/>
      <c r="Z635" s="51"/>
    </row>
    <row r="636" spans="1:26">
      <c r="A636" s="65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  <c r="O636" s="50"/>
      <c r="P636" s="50"/>
      <c r="Q636" s="50"/>
      <c r="R636" s="50"/>
      <c r="S636" s="50"/>
      <c r="T636" s="50"/>
      <c r="U636" s="50"/>
      <c r="V636" s="50"/>
      <c r="W636" s="50"/>
      <c r="X636" s="50"/>
      <c r="Y636" s="50"/>
      <c r="Z636" s="51"/>
    </row>
    <row r="637" spans="1:26">
      <c r="A637" s="65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  <c r="O637" s="50"/>
      <c r="P637" s="50"/>
      <c r="Q637" s="50"/>
      <c r="R637" s="50"/>
      <c r="S637" s="50"/>
      <c r="T637" s="50"/>
      <c r="U637" s="50"/>
      <c r="V637" s="50"/>
      <c r="W637" s="50"/>
      <c r="X637" s="50"/>
      <c r="Y637" s="50"/>
      <c r="Z637" s="51"/>
    </row>
    <row r="638" spans="1:26">
      <c r="A638" s="65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  <c r="O638" s="50"/>
      <c r="P638" s="50"/>
      <c r="Q638" s="50"/>
      <c r="R638" s="50"/>
      <c r="S638" s="50"/>
      <c r="T638" s="50"/>
      <c r="U638" s="50"/>
      <c r="V638" s="50"/>
      <c r="W638" s="50"/>
      <c r="X638" s="50"/>
      <c r="Y638" s="50"/>
      <c r="Z638" s="51"/>
    </row>
    <row r="639" spans="1:26">
      <c r="A639" s="65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  <c r="O639" s="50"/>
      <c r="P639" s="50"/>
      <c r="Q639" s="50"/>
      <c r="R639" s="50"/>
      <c r="S639" s="50"/>
      <c r="T639" s="50"/>
      <c r="U639" s="50"/>
      <c r="V639" s="50"/>
      <c r="W639" s="50"/>
      <c r="X639" s="50"/>
      <c r="Y639" s="50"/>
      <c r="Z639" s="51"/>
    </row>
    <row r="640" spans="1:26">
      <c r="A640" s="65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  <c r="O640" s="50"/>
      <c r="P640" s="50"/>
      <c r="Q640" s="50"/>
      <c r="R640" s="50"/>
      <c r="S640" s="50"/>
      <c r="T640" s="50"/>
      <c r="U640" s="50"/>
      <c r="V640" s="50"/>
      <c r="W640" s="50"/>
      <c r="X640" s="50"/>
      <c r="Y640" s="50"/>
      <c r="Z640" s="51"/>
    </row>
    <row r="641" spans="1:26">
      <c r="A641" s="65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  <c r="O641" s="50"/>
      <c r="P641" s="50"/>
      <c r="Q641" s="50"/>
      <c r="R641" s="50"/>
      <c r="S641" s="50"/>
      <c r="T641" s="50"/>
      <c r="U641" s="50"/>
      <c r="V641" s="50"/>
      <c r="W641" s="50"/>
      <c r="X641" s="50"/>
      <c r="Y641" s="50"/>
      <c r="Z641" s="51"/>
    </row>
    <row r="642" spans="1:26">
      <c r="A642" s="65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  <c r="O642" s="50"/>
      <c r="P642" s="50"/>
      <c r="Q642" s="50"/>
      <c r="R642" s="50"/>
      <c r="S642" s="50"/>
      <c r="T642" s="50"/>
      <c r="U642" s="50"/>
      <c r="V642" s="50"/>
      <c r="W642" s="50"/>
      <c r="X642" s="50"/>
      <c r="Y642" s="50"/>
      <c r="Z642" s="51"/>
    </row>
    <row r="643" spans="1:26">
      <c r="A643" s="65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  <c r="O643" s="50"/>
      <c r="P643" s="50"/>
      <c r="Q643" s="50"/>
      <c r="R643" s="50"/>
      <c r="S643" s="50"/>
      <c r="T643" s="50"/>
      <c r="U643" s="50"/>
      <c r="V643" s="50"/>
      <c r="W643" s="50"/>
      <c r="X643" s="50"/>
      <c r="Y643" s="50"/>
      <c r="Z643" s="51"/>
    </row>
    <row r="644" spans="1:26">
      <c r="A644" s="65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50"/>
      <c r="P644" s="50"/>
      <c r="Q644" s="50"/>
      <c r="R644" s="50"/>
      <c r="S644" s="50"/>
      <c r="T644" s="50"/>
      <c r="U644" s="50"/>
      <c r="V644" s="50"/>
      <c r="W644" s="50"/>
      <c r="X644" s="50"/>
      <c r="Y644" s="50"/>
      <c r="Z644" s="51"/>
    </row>
    <row r="645" spans="1:26">
      <c r="A645" s="65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  <c r="O645" s="50"/>
      <c r="P645" s="50"/>
      <c r="Q645" s="50"/>
      <c r="R645" s="50"/>
      <c r="S645" s="50"/>
      <c r="T645" s="50"/>
      <c r="U645" s="50"/>
      <c r="V645" s="50"/>
      <c r="W645" s="50"/>
      <c r="X645" s="50"/>
      <c r="Y645" s="50"/>
      <c r="Z645" s="51"/>
    </row>
    <row r="646" spans="1:26">
      <c r="A646" s="65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  <c r="O646" s="50"/>
      <c r="P646" s="50"/>
      <c r="Q646" s="50"/>
      <c r="R646" s="50"/>
      <c r="S646" s="50"/>
      <c r="T646" s="50"/>
      <c r="U646" s="50"/>
      <c r="V646" s="50"/>
      <c r="W646" s="50"/>
      <c r="X646" s="50"/>
      <c r="Y646" s="50"/>
      <c r="Z646" s="51"/>
    </row>
    <row r="647" spans="1:26">
      <c r="A647" s="65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  <c r="O647" s="50"/>
      <c r="P647" s="50"/>
      <c r="Q647" s="50"/>
      <c r="R647" s="50"/>
      <c r="S647" s="50"/>
      <c r="T647" s="50"/>
      <c r="U647" s="50"/>
      <c r="V647" s="50"/>
      <c r="W647" s="50"/>
      <c r="X647" s="50"/>
      <c r="Y647" s="50"/>
      <c r="Z647" s="51"/>
    </row>
    <row r="648" spans="1:26">
      <c r="A648" s="65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  <c r="O648" s="50"/>
      <c r="P648" s="50"/>
      <c r="Q648" s="50"/>
      <c r="R648" s="50"/>
      <c r="S648" s="50"/>
      <c r="T648" s="50"/>
      <c r="U648" s="50"/>
      <c r="V648" s="50"/>
      <c r="W648" s="50"/>
      <c r="X648" s="50"/>
      <c r="Y648" s="50"/>
      <c r="Z648" s="51"/>
    </row>
    <row r="649" spans="1:26">
      <c r="A649" s="65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  <c r="O649" s="50"/>
      <c r="P649" s="50"/>
      <c r="Q649" s="50"/>
      <c r="R649" s="50"/>
      <c r="S649" s="50"/>
      <c r="T649" s="50"/>
      <c r="U649" s="50"/>
      <c r="V649" s="50"/>
      <c r="W649" s="50"/>
      <c r="X649" s="50"/>
      <c r="Y649" s="50"/>
      <c r="Z649" s="51"/>
    </row>
    <row r="650" spans="1:26">
      <c r="A650" s="65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  <c r="O650" s="50"/>
      <c r="P650" s="50"/>
      <c r="Q650" s="50"/>
      <c r="R650" s="50"/>
      <c r="S650" s="50"/>
      <c r="T650" s="50"/>
      <c r="U650" s="50"/>
      <c r="V650" s="50"/>
      <c r="W650" s="50"/>
      <c r="X650" s="50"/>
      <c r="Y650" s="50"/>
      <c r="Z650" s="51"/>
    </row>
    <row r="651" spans="1:26">
      <c r="A651" s="65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  <c r="O651" s="50"/>
      <c r="P651" s="50"/>
      <c r="Q651" s="50"/>
      <c r="R651" s="50"/>
      <c r="S651" s="50"/>
      <c r="T651" s="50"/>
      <c r="U651" s="50"/>
      <c r="V651" s="50"/>
      <c r="W651" s="50"/>
      <c r="X651" s="50"/>
      <c r="Y651" s="50"/>
      <c r="Z651" s="51"/>
    </row>
    <row r="652" spans="1:26">
      <c r="A652" s="65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  <c r="O652" s="50"/>
      <c r="P652" s="50"/>
      <c r="Q652" s="50"/>
      <c r="R652" s="50"/>
      <c r="S652" s="50"/>
      <c r="T652" s="50"/>
      <c r="U652" s="50"/>
      <c r="V652" s="50"/>
      <c r="W652" s="50"/>
      <c r="X652" s="50"/>
      <c r="Y652" s="50"/>
      <c r="Z652" s="51"/>
    </row>
    <row r="653" spans="1:26">
      <c r="A653" s="65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50"/>
      <c r="P653" s="50"/>
      <c r="Q653" s="50"/>
      <c r="R653" s="50"/>
      <c r="S653" s="50"/>
      <c r="T653" s="50"/>
      <c r="U653" s="50"/>
      <c r="V653" s="50"/>
      <c r="W653" s="50"/>
      <c r="X653" s="50"/>
      <c r="Y653" s="50"/>
      <c r="Z653" s="51"/>
    </row>
    <row r="654" spans="1:26">
      <c r="A654" s="65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  <c r="O654" s="50"/>
      <c r="P654" s="50"/>
      <c r="Q654" s="50"/>
      <c r="R654" s="50"/>
      <c r="S654" s="50"/>
      <c r="T654" s="50"/>
      <c r="U654" s="50"/>
      <c r="V654" s="50"/>
      <c r="W654" s="50"/>
      <c r="X654" s="50"/>
      <c r="Y654" s="50"/>
      <c r="Z654" s="51"/>
    </row>
    <row r="655" spans="1:26">
      <c r="A655" s="65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  <c r="O655" s="50"/>
      <c r="P655" s="50"/>
      <c r="Q655" s="50"/>
      <c r="R655" s="50"/>
      <c r="S655" s="50"/>
      <c r="T655" s="50"/>
      <c r="U655" s="50"/>
      <c r="V655" s="50"/>
      <c r="W655" s="50"/>
      <c r="X655" s="50"/>
      <c r="Y655" s="50"/>
      <c r="Z655" s="51"/>
    </row>
    <row r="656" spans="1:26">
      <c r="A656" s="65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  <c r="O656" s="50"/>
      <c r="P656" s="50"/>
      <c r="Q656" s="50"/>
      <c r="R656" s="50"/>
      <c r="S656" s="50"/>
      <c r="T656" s="50"/>
      <c r="U656" s="50"/>
      <c r="V656" s="50"/>
      <c r="W656" s="50"/>
      <c r="X656" s="50"/>
      <c r="Y656" s="50"/>
      <c r="Z656" s="51"/>
    </row>
    <row r="657" spans="1:26">
      <c r="A657" s="65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  <c r="O657" s="50"/>
      <c r="P657" s="50"/>
      <c r="Q657" s="50"/>
      <c r="R657" s="50"/>
      <c r="S657" s="50"/>
      <c r="T657" s="50"/>
      <c r="U657" s="50"/>
      <c r="V657" s="50"/>
      <c r="W657" s="50"/>
      <c r="X657" s="50"/>
      <c r="Y657" s="50"/>
      <c r="Z657" s="51"/>
    </row>
    <row r="658" spans="1:26">
      <c r="A658" s="65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  <c r="O658" s="50"/>
      <c r="P658" s="50"/>
      <c r="Q658" s="50"/>
      <c r="R658" s="50"/>
      <c r="S658" s="50"/>
      <c r="T658" s="50"/>
      <c r="U658" s="50"/>
      <c r="V658" s="50"/>
      <c r="W658" s="50"/>
      <c r="X658" s="50"/>
      <c r="Y658" s="50"/>
      <c r="Z658" s="51"/>
    </row>
    <row r="659" spans="1:26">
      <c r="A659" s="65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  <c r="O659" s="50"/>
      <c r="P659" s="50"/>
      <c r="Q659" s="50"/>
      <c r="R659" s="50"/>
      <c r="S659" s="50"/>
      <c r="T659" s="50"/>
      <c r="U659" s="50"/>
      <c r="V659" s="50"/>
      <c r="W659" s="50"/>
      <c r="X659" s="50"/>
      <c r="Y659" s="50"/>
      <c r="Z659" s="51"/>
    </row>
    <row r="660" spans="1:26">
      <c r="A660" s="65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50"/>
      <c r="P660" s="50"/>
      <c r="Q660" s="50"/>
      <c r="R660" s="50"/>
      <c r="S660" s="50"/>
      <c r="T660" s="50"/>
      <c r="U660" s="50"/>
      <c r="V660" s="50"/>
      <c r="W660" s="50"/>
      <c r="X660" s="50"/>
      <c r="Y660" s="50"/>
      <c r="Z660" s="51"/>
    </row>
    <row r="661" spans="1:26">
      <c r="A661" s="65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  <c r="O661" s="50"/>
      <c r="P661" s="50"/>
      <c r="Q661" s="50"/>
      <c r="R661" s="50"/>
      <c r="S661" s="50"/>
      <c r="T661" s="50"/>
      <c r="U661" s="50"/>
      <c r="V661" s="50"/>
      <c r="W661" s="50"/>
      <c r="X661" s="50"/>
      <c r="Y661" s="50"/>
      <c r="Z661" s="51"/>
    </row>
    <row r="662" spans="1:26">
      <c r="A662" s="65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  <c r="O662" s="50"/>
      <c r="P662" s="50"/>
      <c r="Q662" s="50"/>
      <c r="R662" s="50"/>
      <c r="S662" s="50"/>
      <c r="T662" s="50"/>
      <c r="U662" s="50"/>
      <c r="V662" s="50"/>
      <c r="W662" s="50"/>
      <c r="X662" s="50"/>
      <c r="Y662" s="50"/>
      <c r="Z662" s="51"/>
    </row>
    <row r="663" spans="1:26">
      <c r="A663" s="65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  <c r="O663" s="50"/>
      <c r="P663" s="50"/>
      <c r="Q663" s="50"/>
      <c r="R663" s="50"/>
      <c r="S663" s="50"/>
      <c r="T663" s="50"/>
      <c r="U663" s="50"/>
      <c r="V663" s="50"/>
      <c r="W663" s="50"/>
      <c r="X663" s="50"/>
      <c r="Y663" s="50"/>
      <c r="Z663" s="51"/>
    </row>
    <row r="664" spans="1:26">
      <c r="A664" s="65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50"/>
      <c r="P664" s="50"/>
      <c r="Q664" s="50"/>
      <c r="R664" s="50"/>
      <c r="S664" s="50"/>
      <c r="T664" s="50"/>
      <c r="U664" s="50"/>
      <c r="V664" s="50"/>
      <c r="W664" s="50"/>
      <c r="X664" s="50"/>
      <c r="Y664" s="50"/>
      <c r="Z664" s="51"/>
    </row>
    <row r="665" spans="1:26">
      <c r="A665" s="65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  <c r="O665" s="50"/>
      <c r="P665" s="50"/>
      <c r="Q665" s="50"/>
      <c r="R665" s="50"/>
      <c r="S665" s="50"/>
      <c r="T665" s="50"/>
      <c r="U665" s="50"/>
      <c r="V665" s="50"/>
      <c r="W665" s="50"/>
      <c r="X665" s="50"/>
      <c r="Y665" s="50"/>
      <c r="Z665" s="51"/>
    </row>
    <row r="666" spans="1:26">
      <c r="A666" s="65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50"/>
      <c r="P666" s="50"/>
      <c r="Q666" s="50"/>
      <c r="R666" s="50"/>
      <c r="S666" s="50"/>
      <c r="T666" s="50"/>
      <c r="U666" s="50"/>
      <c r="V666" s="50"/>
      <c r="W666" s="50"/>
      <c r="X666" s="50"/>
      <c r="Y666" s="50"/>
      <c r="Z666" s="51"/>
    </row>
    <row r="667" spans="1:26">
      <c r="A667" s="65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  <c r="O667" s="50"/>
      <c r="P667" s="50"/>
      <c r="Q667" s="50"/>
      <c r="R667" s="50"/>
      <c r="S667" s="50"/>
      <c r="T667" s="50"/>
      <c r="U667" s="50"/>
      <c r="V667" s="50"/>
      <c r="W667" s="50"/>
      <c r="X667" s="50"/>
      <c r="Y667" s="50"/>
      <c r="Z667" s="51"/>
    </row>
    <row r="668" spans="1:26">
      <c r="A668" s="65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  <c r="O668" s="50"/>
      <c r="P668" s="50"/>
      <c r="Q668" s="50"/>
      <c r="R668" s="50"/>
      <c r="S668" s="50"/>
      <c r="T668" s="50"/>
      <c r="U668" s="50"/>
      <c r="V668" s="50"/>
      <c r="W668" s="50"/>
      <c r="X668" s="50"/>
      <c r="Y668" s="50"/>
      <c r="Z668" s="51"/>
    </row>
    <row r="669" spans="1:26">
      <c r="A669" s="65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  <c r="O669" s="50"/>
      <c r="P669" s="50"/>
      <c r="Q669" s="50"/>
      <c r="R669" s="50"/>
      <c r="S669" s="50"/>
      <c r="T669" s="50"/>
      <c r="U669" s="50"/>
      <c r="V669" s="50"/>
      <c r="W669" s="50"/>
      <c r="X669" s="50"/>
      <c r="Y669" s="50"/>
      <c r="Z669" s="51"/>
    </row>
    <row r="670" spans="1:26">
      <c r="A670" s="65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  <c r="O670" s="50"/>
      <c r="P670" s="50"/>
      <c r="Q670" s="50"/>
      <c r="R670" s="50"/>
      <c r="S670" s="50"/>
      <c r="T670" s="50"/>
      <c r="U670" s="50"/>
      <c r="V670" s="50"/>
      <c r="W670" s="50"/>
      <c r="X670" s="50"/>
      <c r="Y670" s="50"/>
      <c r="Z670" s="51"/>
    </row>
    <row r="671" spans="1:26">
      <c r="A671" s="65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  <c r="O671" s="50"/>
      <c r="P671" s="50"/>
      <c r="Q671" s="50"/>
      <c r="R671" s="50"/>
      <c r="S671" s="50"/>
      <c r="T671" s="50"/>
      <c r="U671" s="50"/>
      <c r="V671" s="50"/>
      <c r="W671" s="50"/>
      <c r="X671" s="50"/>
      <c r="Y671" s="50"/>
      <c r="Z671" s="51"/>
    </row>
    <row r="672" spans="1:26">
      <c r="A672" s="65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  <c r="O672" s="50"/>
      <c r="P672" s="50"/>
      <c r="Q672" s="50"/>
      <c r="R672" s="50"/>
      <c r="S672" s="50"/>
      <c r="T672" s="50"/>
      <c r="U672" s="50"/>
      <c r="V672" s="50"/>
      <c r="W672" s="50"/>
      <c r="X672" s="50"/>
      <c r="Y672" s="50"/>
      <c r="Z672" s="51"/>
    </row>
    <row r="673" spans="1:26">
      <c r="A673" s="65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0"/>
      <c r="S673" s="50"/>
      <c r="T673" s="50"/>
      <c r="U673" s="50"/>
      <c r="V673" s="50"/>
      <c r="W673" s="50"/>
      <c r="X673" s="50"/>
      <c r="Y673" s="50"/>
      <c r="Z673" s="51"/>
    </row>
    <row r="674" spans="1:26">
      <c r="A674" s="65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  <c r="O674" s="50"/>
      <c r="P674" s="50"/>
      <c r="Q674" s="50"/>
      <c r="R674" s="50"/>
      <c r="S674" s="50"/>
      <c r="T674" s="50"/>
      <c r="U674" s="50"/>
      <c r="V674" s="50"/>
      <c r="W674" s="50"/>
      <c r="X674" s="50"/>
      <c r="Y674" s="50"/>
      <c r="Z674" s="51"/>
    </row>
    <row r="675" spans="1:26">
      <c r="A675" s="65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  <c r="O675" s="50"/>
      <c r="P675" s="50"/>
      <c r="Q675" s="50"/>
      <c r="R675" s="50"/>
      <c r="S675" s="50"/>
      <c r="T675" s="50"/>
      <c r="U675" s="50"/>
      <c r="V675" s="50"/>
      <c r="W675" s="50"/>
      <c r="X675" s="50"/>
      <c r="Y675" s="50"/>
      <c r="Z675" s="51"/>
    </row>
    <row r="676" spans="1:26">
      <c r="A676" s="65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  <c r="O676" s="50"/>
      <c r="P676" s="50"/>
      <c r="Q676" s="50"/>
      <c r="R676" s="50"/>
      <c r="S676" s="50"/>
      <c r="T676" s="50"/>
      <c r="U676" s="50"/>
      <c r="V676" s="50"/>
      <c r="W676" s="50"/>
      <c r="X676" s="50"/>
      <c r="Y676" s="50"/>
      <c r="Z676" s="51"/>
    </row>
    <row r="677" spans="1:26">
      <c r="A677" s="65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  <c r="O677" s="50"/>
      <c r="P677" s="50"/>
      <c r="Q677" s="50"/>
      <c r="R677" s="50"/>
      <c r="S677" s="50"/>
      <c r="T677" s="50"/>
      <c r="U677" s="50"/>
      <c r="V677" s="50"/>
      <c r="W677" s="50"/>
      <c r="X677" s="50"/>
      <c r="Y677" s="50"/>
      <c r="Z677" s="51"/>
    </row>
    <row r="678" spans="1:26">
      <c r="A678" s="65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  <c r="O678" s="50"/>
      <c r="P678" s="50"/>
      <c r="Q678" s="50"/>
      <c r="R678" s="50"/>
      <c r="S678" s="50"/>
      <c r="T678" s="50"/>
      <c r="U678" s="50"/>
      <c r="V678" s="50"/>
      <c r="W678" s="50"/>
      <c r="X678" s="50"/>
      <c r="Y678" s="50"/>
      <c r="Z678" s="51"/>
    </row>
    <row r="679" spans="1:26">
      <c r="A679" s="65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  <c r="O679" s="50"/>
      <c r="P679" s="50"/>
      <c r="Q679" s="50"/>
      <c r="R679" s="50"/>
      <c r="S679" s="50"/>
      <c r="T679" s="50"/>
      <c r="U679" s="50"/>
      <c r="V679" s="50"/>
      <c r="W679" s="50"/>
      <c r="X679" s="50"/>
      <c r="Y679" s="50"/>
      <c r="Z679" s="51"/>
    </row>
    <row r="680" spans="1:26">
      <c r="A680" s="65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50"/>
      <c r="U680" s="50"/>
      <c r="V680" s="50"/>
      <c r="W680" s="50"/>
      <c r="X680" s="50"/>
      <c r="Y680" s="50"/>
      <c r="Z680" s="51"/>
    </row>
    <row r="681" spans="1:26">
      <c r="A681" s="65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  <c r="O681" s="50"/>
      <c r="P681" s="50"/>
      <c r="Q681" s="50"/>
      <c r="R681" s="50"/>
      <c r="S681" s="50"/>
      <c r="T681" s="50"/>
      <c r="U681" s="50"/>
      <c r="V681" s="50"/>
      <c r="W681" s="50"/>
      <c r="X681" s="50"/>
      <c r="Y681" s="50"/>
      <c r="Z681" s="51"/>
    </row>
    <row r="682" spans="1:26">
      <c r="A682" s="65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  <c r="O682" s="50"/>
      <c r="P682" s="50"/>
      <c r="Q682" s="50"/>
      <c r="R682" s="50"/>
      <c r="S682" s="50"/>
      <c r="T682" s="50"/>
      <c r="U682" s="50"/>
      <c r="V682" s="50"/>
      <c r="W682" s="50"/>
      <c r="X682" s="50"/>
      <c r="Y682" s="50"/>
      <c r="Z682" s="51"/>
    </row>
    <row r="683" spans="1:26">
      <c r="A683" s="65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  <c r="O683" s="50"/>
      <c r="P683" s="50"/>
      <c r="Q683" s="50"/>
      <c r="R683" s="50"/>
      <c r="S683" s="50"/>
      <c r="T683" s="50"/>
      <c r="U683" s="50"/>
      <c r="V683" s="50"/>
      <c r="W683" s="50"/>
      <c r="X683" s="50"/>
      <c r="Y683" s="50"/>
      <c r="Z683" s="51"/>
    </row>
    <row r="684" spans="1:26">
      <c r="A684" s="65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  <c r="O684" s="50"/>
      <c r="P684" s="50"/>
      <c r="Q684" s="50"/>
      <c r="R684" s="50"/>
      <c r="S684" s="50"/>
      <c r="T684" s="50"/>
      <c r="U684" s="50"/>
      <c r="V684" s="50"/>
      <c r="W684" s="50"/>
      <c r="X684" s="50"/>
      <c r="Y684" s="50"/>
      <c r="Z684" s="51"/>
    </row>
    <row r="685" spans="1:26">
      <c r="A685" s="65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  <c r="O685" s="50"/>
      <c r="P685" s="50"/>
      <c r="Q685" s="50"/>
      <c r="R685" s="50"/>
      <c r="S685" s="50"/>
      <c r="T685" s="50"/>
      <c r="U685" s="50"/>
      <c r="V685" s="50"/>
      <c r="W685" s="50"/>
      <c r="X685" s="50"/>
      <c r="Y685" s="50"/>
      <c r="Z685" s="51"/>
    </row>
    <row r="686" spans="1:26">
      <c r="A686" s="65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  <c r="O686" s="50"/>
      <c r="P686" s="50"/>
      <c r="Q686" s="50"/>
      <c r="R686" s="50"/>
      <c r="S686" s="50"/>
      <c r="T686" s="50"/>
      <c r="U686" s="50"/>
      <c r="V686" s="50"/>
      <c r="W686" s="50"/>
      <c r="X686" s="50"/>
      <c r="Y686" s="50"/>
      <c r="Z686" s="51"/>
    </row>
    <row r="687" spans="1:26">
      <c r="A687" s="65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  <c r="O687" s="50"/>
      <c r="P687" s="50"/>
      <c r="Q687" s="50"/>
      <c r="R687" s="50"/>
      <c r="S687" s="50"/>
      <c r="T687" s="50"/>
      <c r="U687" s="50"/>
      <c r="V687" s="50"/>
      <c r="W687" s="50"/>
      <c r="X687" s="50"/>
      <c r="Y687" s="50"/>
      <c r="Z687" s="51"/>
    </row>
    <row r="688" spans="1:26">
      <c r="A688" s="65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  <c r="O688" s="50"/>
      <c r="P688" s="50"/>
      <c r="Q688" s="50"/>
      <c r="R688" s="50"/>
      <c r="S688" s="50"/>
      <c r="T688" s="50"/>
      <c r="U688" s="50"/>
      <c r="V688" s="50"/>
      <c r="W688" s="50"/>
      <c r="X688" s="50"/>
      <c r="Y688" s="50"/>
      <c r="Z688" s="51"/>
    </row>
    <row r="689" spans="1:26">
      <c r="A689" s="65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  <c r="O689" s="50"/>
      <c r="P689" s="50"/>
      <c r="Q689" s="50"/>
      <c r="R689" s="50"/>
      <c r="S689" s="50"/>
      <c r="T689" s="50"/>
      <c r="U689" s="50"/>
      <c r="V689" s="50"/>
      <c r="W689" s="50"/>
      <c r="X689" s="50"/>
      <c r="Y689" s="50"/>
      <c r="Z689" s="51"/>
    </row>
    <row r="690" spans="1:26">
      <c r="A690" s="65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  <c r="O690" s="50"/>
      <c r="P690" s="50"/>
      <c r="Q690" s="50"/>
      <c r="R690" s="50"/>
      <c r="S690" s="50"/>
      <c r="T690" s="50"/>
      <c r="U690" s="50"/>
      <c r="V690" s="50"/>
      <c r="W690" s="50"/>
      <c r="X690" s="50"/>
      <c r="Y690" s="50"/>
      <c r="Z690" s="51"/>
    </row>
    <row r="691" spans="1:26">
      <c r="A691" s="65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  <c r="O691" s="50"/>
      <c r="P691" s="50"/>
      <c r="Q691" s="50"/>
      <c r="R691" s="50"/>
      <c r="S691" s="50"/>
      <c r="T691" s="50"/>
      <c r="U691" s="50"/>
      <c r="V691" s="50"/>
      <c r="W691" s="50"/>
      <c r="X691" s="50"/>
      <c r="Y691" s="50"/>
      <c r="Z691" s="51"/>
    </row>
    <row r="692" spans="1:26">
      <c r="A692" s="65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  <c r="O692" s="50"/>
      <c r="P692" s="50"/>
      <c r="Q692" s="50"/>
      <c r="R692" s="50"/>
      <c r="S692" s="50"/>
      <c r="T692" s="50"/>
      <c r="U692" s="50"/>
      <c r="V692" s="50"/>
      <c r="W692" s="50"/>
      <c r="X692" s="50"/>
      <c r="Y692" s="50"/>
      <c r="Z692" s="51"/>
    </row>
    <row r="693" spans="1:26">
      <c r="A693" s="65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  <c r="O693" s="50"/>
      <c r="P693" s="50"/>
      <c r="Q693" s="50"/>
      <c r="R693" s="50"/>
      <c r="S693" s="50"/>
      <c r="T693" s="50"/>
      <c r="U693" s="50"/>
      <c r="V693" s="50"/>
      <c r="W693" s="50"/>
      <c r="X693" s="50"/>
      <c r="Y693" s="50"/>
      <c r="Z693" s="51"/>
    </row>
    <row r="694" spans="1:26">
      <c r="A694" s="65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  <c r="O694" s="50"/>
      <c r="P694" s="50"/>
      <c r="Q694" s="50"/>
      <c r="R694" s="50"/>
      <c r="S694" s="50"/>
      <c r="T694" s="50"/>
      <c r="U694" s="50"/>
      <c r="V694" s="50"/>
      <c r="W694" s="50"/>
      <c r="X694" s="50"/>
      <c r="Y694" s="50"/>
      <c r="Z694" s="51"/>
    </row>
    <row r="695" spans="1:26">
      <c r="A695" s="65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  <c r="O695" s="50"/>
      <c r="P695" s="50"/>
      <c r="Q695" s="50"/>
      <c r="R695" s="50"/>
      <c r="S695" s="50"/>
      <c r="T695" s="50"/>
      <c r="U695" s="50"/>
      <c r="V695" s="50"/>
      <c r="W695" s="50"/>
      <c r="X695" s="50"/>
      <c r="Y695" s="50"/>
      <c r="Z695" s="51"/>
    </row>
    <row r="696" spans="1:26">
      <c r="A696" s="65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  <c r="O696" s="50"/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51"/>
    </row>
    <row r="697" spans="1:26">
      <c r="A697" s="65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  <c r="O697" s="50"/>
      <c r="P697" s="50"/>
      <c r="Q697" s="50"/>
      <c r="R697" s="50"/>
      <c r="S697" s="50"/>
      <c r="T697" s="50"/>
      <c r="U697" s="50"/>
      <c r="V697" s="50"/>
      <c r="W697" s="50"/>
      <c r="X697" s="50"/>
      <c r="Y697" s="50"/>
      <c r="Z697" s="51"/>
    </row>
    <row r="698" spans="1:26">
      <c r="A698" s="65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50"/>
      <c r="P698" s="50"/>
      <c r="Q698" s="50"/>
      <c r="R698" s="50"/>
      <c r="S698" s="50"/>
      <c r="T698" s="50"/>
      <c r="U698" s="50"/>
      <c r="V698" s="50"/>
      <c r="W698" s="50"/>
      <c r="X698" s="50"/>
      <c r="Y698" s="50"/>
      <c r="Z698" s="51"/>
    </row>
    <row r="699" spans="1:26">
      <c r="A699" s="65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  <c r="O699" s="50"/>
      <c r="P699" s="50"/>
      <c r="Q699" s="50"/>
      <c r="R699" s="50"/>
      <c r="S699" s="50"/>
      <c r="T699" s="50"/>
      <c r="U699" s="50"/>
      <c r="V699" s="50"/>
      <c r="W699" s="50"/>
      <c r="X699" s="50"/>
      <c r="Y699" s="50"/>
      <c r="Z699" s="51"/>
    </row>
    <row r="700" spans="1:26">
      <c r="A700" s="65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  <c r="O700" s="50"/>
      <c r="P700" s="50"/>
      <c r="Q700" s="50"/>
      <c r="R700" s="50"/>
      <c r="S700" s="50"/>
      <c r="T700" s="50"/>
      <c r="U700" s="50"/>
      <c r="V700" s="50"/>
      <c r="W700" s="50"/>
      <c r="X700" s="50"/>
      <c r="Y700" s="50"/>
      <c r="Z700" s="51"/>
    </row>
    <row r="701" spans="1:26">
      <c r="A701" s="65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  <c r="O701" s="50"/>
      <c r="P701" s="50"/>
      <c r="Q701" s="50"/>
      <c r="R701" s="50"/>
      <c r="S701" s="50"/>
      <c r="T701" s="50"/>
      <c r="U701" s="50"/>
      <c r="V701" s="50"/>
      <c r="W701" s="50"/>
      <c r="X701" s="50"/>
      <c r="Y701" s="50"/>
      <c r="Z701" s="51"/>
    </row>
    <row r="702" spans="1:26">
      <c r="A702" s="65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  <c r="O702" s="50"/>
      <c r="P702" s="50"/>
      <c r="Q702" s="50"/>
      <c r="R702" s="50"/>
      <c r="S702" s="50"/>
      <c r="T702" s="50"/>
      <c r="U702" s="50"/>
      <c r="V702" s="50"/>
      <c r="W702" s="50"/>
      <c r="X702" s="50"/>
      <c r="Y702" s="50"/>
      <c r="Z702" s="51"/>
    </row>
    <row r="703" spans="1:26">
      <c r="A703" s="65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  <c r="O703" s="50"/>
      <c r="P703" s="50"/>
      <c r="Q703" s="50"/>
      <c r="R703" s="50"/>
      <c r="S703" s="50"/>
      <c r="T703" s="50"/>
      <c r="U703" s="50"/>
      <c r="V703" s="50"/>
      <c r="W703" s="50"/>
      <c r="X703" s="50"/>
      <c r="Y703" s="50"/>
      <c r="Z703" s="51"/>
    </row>
    <row r="704" spans="1:26">
      <c r="A704" s="65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  <c r="O704" s="50"/>
      <c r="P704" s="50"/>
      <c r="Q704" s="50"/>
      <c r="R704" s="50"/>
      <c r="S704" s="50"/>
      <c r="T704" s="50"/>
      <c r="U704" s="50"/>
      <c r="V704" s="50"/>
      <c r="W704" s="50"/>
      <c r="X704" s="50"/>
      <c r="Y704" s="50"/>
      <c r="Z704" s="51"/>
    </row>
    <row r="705" spans="1:26">
      <c r="A705" s="65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  <c r="O705" s="50"/>
      <c r="P705" s="50"/>
      <c r="Q705" s="50"/>
      <c r="R705" s="50"/>
      <c r="S705" s="50"/>
      <c r="T705" s="50"/>
      <c r="U705" s="50"/>
      <c r="V705" s="50"/>
      <c r="W705" s="50"/>
      <c r="X705" s="50"/>
      <c r="Y705" s="50"/>
      <c r="Z705" s="51"/>
    </row>
    <row r="706" spans="1:26">
      <c r="A706" s="65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  <c r="O706" s="50"/>
      <c r="P706" s="50"/>
      <c r="Q706" s="50"/>
      <c r="R706" s="50"/>
      <c r="S706" s="50"/>
      <c r="T706" s="50"/>
      <c r="U706" s="50"/>
      <c r="V706" s="50"/>
      <c r="W706" s="50"/>
      <c r="X706" s="50"/>
      <c r="Y706" s="50"/>
      <c r="Z706" s="51"/>
    </row>
    <row r="707" spans="1:26">
      <c r="A707" s="65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  <c r="O707" s="50"/>
      <c r="P707" s="50"/>
      <c r="Q707" s="50"/>
      <c r="R707" s="50"/>
      <c r="S707" s="50"/>
      <c r="T707" s="50"/>
      <c r="U707" s="50"/>
      <c r="V707" s="50"/>
      <c r="W707" s="50"/>
      <c r="X707" s="50"/>
      <c r="Y707" s="50"/>
      <c r="Z707" s="51"/>
    </row>
    <row r="708" spans="1:26">
      <c r="A708" s="65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  <c r="O708" s="50"/>
      <c r="P708" s="50"/>
      <c r="Q708" s="50"/>
      <c r="R708" s="50"/>
      <c r="S708" s="50"/>
      <c r="T708" s="50"/>
      <c r="U708" s="50"/>
      <c r="V708" s="50"/>
      <c r="W708" s="50"/>
      <c r="X708" s="50"/>
      <c r="Y708" s="50"/>
      <c r="Z708" s="51"/>
    </row>
    <row r="709" spans="1:26">
      <c r="A709" s="65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  <c r="O709" s="50"/>
      <c r="P709" s="50"/>
      <c r="Q709" s="50"/>
      <c r="R709" s="50"/>
      <c r="S709" s="50"/>
      <c r="T709" s="50"/>
      <c r="U709" s="50"/>
      <c r="V709" s="50"/>
      <c r="W709" s="50"/>
      <c r="X709" s="50"/>
      <c r="Y709" s="50"/>
      <c r="Z709" s="51"/>
    </row>
    <row r="710" spans="1:26">
      <c r="A710" s="65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  <c r="O710" s="50"/>
      <c r="P710" s="50"/>
      <c r="Q710" s="50"/>
      <c r="R710" s="50"/>
      <c r="S710" s="50"/>
      <c r="T710" s="50"/>
      <c r="U710" s="50"/>
      <c r="V710" s="50"/>
      <c r="W710" s="50"/>
      <c r="X710" s="50"/>
      <c r="Y710" s="50"/>
      <c r="Z710" s="51"/>
    </row>
    <row r="711" spans="1:26">
      <c r="A711" s="65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  <c r="O711" s="50"/>
      <c r="P711" s="50"/>
      <c r="Q711" s="50"/>
      <c r="R711" s="50"/>
      <c r="S711" s="50"/>
      <c r="T711" s="50"/>
      <c r="U711" s="50"/>
      <c r="V711" s="50"/>
      <c r="W711" s="50"/>
      <c r="X711" s="50"/>
      <c r="Y711" s="50"/>
      <c r="Z711" s="51"/>
    </row>
    <row r="712" spans="1:26">
      <c r="A712" s="65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  <c r="O712" s="50"/>
      <c r="P712" s="50"/>
      <c r="Q712" s="50"/>
      <c r="R712" s="50"/>
      <c r="S712" s="50"/>
      <c r="T712" s="50"/>
      <c r="U712" s="50"/>
      <c r="V712" s="50"/>
      <c r="W712" s="50"/>
      <c r="X712" s="50"/>
      <c r="Y712" s="50"/>
      <c r="Z712" s="51"/>
    </row>
    <row r="713" spans="1:26">
      <c r="A713" s="65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  <c r="O713" s="50"/>
      <c r="P713" s="50"/>
      <c r="Q713" s="50"/>
      <c r="R713" s="50"/>
      <c r="S713" s="50"/>
      <c r="T713" s="50"/>
      <c r="U713" s="50"/>
      <c r="V713" s="50"/>
      <c r="W713" s="50"/>
      <c r="X713" s="50"/>
      <c r="Y713" s="50"/>
      <c r="Z713" s="51"/>
    </row>
    <row r="714" spans="1:26">
      <c r="A714" s="65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  <c r="O714" s="50"/>
      <c r="P714" s="50"/>
      <c r="Q714" s="50"/>
      <c r="R714" s="50"/>
      <c r="S714" s="50"/>
      <c r="T714" s="50"/>
      <c r="U714" s="50"/>
      <c r="V714" s="50"/>
      <c r="W714" s="50"/>
      <c r="X714" s="50"/>
      <c r="Y714" s="50"/>
      <c r="Z714" s="51"/>
    </row>
    <row r="715" spans="1:26">
      <c r="A715" s="65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  <c r="O715" s="50"/>
      <c r="P715" s="50"/>
      <c r="Q715" s="50"/>
      <c r="R715" s="50"/>
      <c r="S715" s="50"/>
      <c r="T715" s="50"/>
      <c r="U715" s="50"/>
      <c r="V715" s="50"/>
      <c r="W715" s="50"/>
      <c r="X715" s="50"/>
      <c r="Y715" s="50"/>
      <c r="Z715" s="51"/>
    </row>
    <row r="716" spans="1:26">
      <c r="A716" s="65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  <c r="O716" s="50"/>
      <c r="P716" s="50"/>
      <c r="Q716" s="50"/>
      <c r="R716" s="50"/>
      <c r="S716" s="50"/>
      <c r="T716" s="50"/>
      <c r="U716" s="50"/>
      <c r="V716" s="50"/>
      <c r="W716" s="50"/>
      <c r="X716" s="50"/>
      <c r="Y716" s="50"/>
      <c r="Z716" s="51"/>
    </row>
    <row r="717" spans="1:26">
      <c r="A717" s="65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  <c r="O717" s="50"/>
      <c r="P717" s="50"/>
      <c r="Q717" s="50"/>
      <c r="R717" s="50"/>
      <c r="S717" s="50"/>
      <c r="T717" s="50"/>
      <c r="U717" s="50"/>
      <c r="V717" s="50"/>
      <c r="W717" s="50"/>
      <c r="X717" s="50"/>
      <c r="Y717" s="50"/>
      <c r="Z717" s="51"/>
    </row>
    <row r="718" spans="1:26">
      <c r="A718" s="65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  <c r="O718" s="50"/>
      <c r="P718" s="50"/>
      <c r="Q718" s="50"/>
      <c r="R718" s="50"/>
      <c r="S718" s="50"/>
      <c r="T718" s="50"/>
      <c r="U718" s="50"/>
      <c r="V718" s="50"/>
      <c r="W718" s="50"/>
      <c r="X718" s="50"/>
      <c r="Y718" s="50"/>
      <c r="Z718" s="51"/>
    </row>
    <row r="719" spans="1:26">
      <c r="A719" s="65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  <c r="O719" s="50"/>
      <c r="P719" s="50"/>
      <c r="Q719" s="50"/>
      <c r="R719" s="50"/>
      <c r="S719" s="50"/>
      <c r="T719" s="50"/>
      <c r="U719" s="50"/>
      <c r="V719" s="50"/>
      <c r="W719" s="50"/>
      <c r="X719" s="50"/>
      <c r="Y719" s="50"/>
      <c r="Z719" s="51"/>
    </row>
    <row r="720" spans="1:26">
      <c r="A720" s="65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  <c r="O720" s="50"/>
      <c r="P720" s="50"/>
      <c r="Q720" s="50"/>
      <c r="R720" s="50"/>
      <c r="S720" s="50"/>
      <c r="T720" s="50"/>
      <c r="U720" s="50"/>
      <c r="V720" s="50"/>
      <c r="W720" s="50"/>
      <c r="X720" s="50"/>
      <c r="Y720" s="50"/>
      <c r="Z720" s="51"/>
    </row>
    <row r="721" spans="1:26">
      <c r="A721" s="65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  <c r="O721" s="50"/>
      <c r="P721" s="50"/>
      <c r="Q721" s="50"/>
      <c r="R721" s="50"/>
      <c r="S721" s="50"/>
      <c r="T721" s="50"/>
      <c r="U721" s="50"/>
      <c r="V721" s="50"/>
      <c r="W721" s="50"/>
      <c r="X721" s="50"/>
      <c r="Y721" s="50"/>
      <c r="Z721" s="51"/>
    </row>
    <row r="722" spans="1:26">
      <c r="A722" s="65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  <c r="O722" s="50"/>
      <c r="P722" s="50"/>
      <c r="Q722" s="50"/>
      <c r="R722" s="50"/>
      <c r="S722" s="50"/>
      <c r="T722" s="50"/>
      <c r="U722" s="50"/>
      <c r="V722" s="50"/>
      <c r="W722" s="50"/>
      <c r="X722" s="50"/>
      <c r="Y722" s="50"/>
      <c r="Z722" s="51"/>
    </row>
    <row r="723" spans="1:26">
      <c r="A723" s="65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50"/>
      <c r="P723" s="50"/>
      <c r="Q723" s="50"/>
      <c r="R723" s="50"/>
      <c r="S723" s="50"/>
      <c r="T723" s="50"/>
      <c r="U723" s="50"/>
      <c r="V723" s="50"/>
      <c r="W723" s="50"/>
      <c r="X723" s="50"/>
      <c r="Y723" s="50"/>
      <c r="Z723" s="51"/>
    </row>
    <row r="724" spans="1:26">
      <c r="A724" s="65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  <c r="O724" s="50"/>
      <c r="P724" s="50"/>
      <c r="Q724" s="50"/>
      <c r="R724" s="50"/>
      <c r="S724" s="50"/>
      <c r="T724" s="50"/>
      <c r="U724" s="50"/>
      <c r="V724" s="50"/>
      <c r="W724" s="50"/>
      <c r="X724" s="50"/>
      <c r="Y724" s="50"/>
      <c r="Z724" s="51"/>
    </row>
    <row r="725" spans="1:26">
      <c r="A725" s="65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  <c r="O725" s="50"/>
      <c r="P725" s="50"/>
      <c r="Q725" s="50"/>
      <c r="R725" s="50"/>
      <c r="S725" s="50"/>
      <c r="T725" s="50"/>
      <c r="U725" s="50"/>
      <c r="V725" s="50"/>
      <c r="W725" s="50"/>
      <c r="X725" s="50"/>
      <c r="Y725" s="50"/>
      <c r="Z725" s="51"/>
    </row>
    <row r="726" spans="1:26">
      <c r="A726" s="65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  <c r="O726" s="50"/>
      <c r="P726" s="50"/>
      <c r="Q726" s="50"/>
      <c r="R726" s="50"/>
      <c r="S726" s="50"/>
      <c r="T726" s="50"/>
      <c r="U726" s="50"/>
      <c r="V726" s="50"/>
      <c r="W726" s="50"/>
      <c r="X726" s="50"/>
      <c r="Y726" s="50"/>
      <c r="Z726" s="51"/>
    </row>
    <row r="727" spans="1:26">
      <c r="A727" s="65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50"/>
      <c r="P727" s="50"/>
      <c r="Q727" s="50"/>
      <c r="R727" s="50"/>
      <c r="S727" s="50"/>
      <c r="T727" s="50"/>
      <c r="U727" s="50"/>
      <c r="V727" s="50"/>
      <c r="W727" s="50"/>
      <c r="X727" s="50"/>
      <c r="Y727" s="50"/>
      <c r="Z727" s="51"/>
    </row>
    <row r="728" spans="1:26">
      <c r="A728" s="65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  <c r="O728" s="50"/>
      <c r="P728" s="50"/>
      <c r="Q728" s="50"/>
      <c r="R728" s="50"/>
      <c r="S728" s="50"/>
      <c r="T728" s="50"/>
      <c r="U728" s="50"/>
      <c r="V728" s="50"/>
      <c r="W728" s="50"/>
      <c r="X728" s="50"/>
      <c r="Y728" s="50"/>
      <c r="Z728" s="51"/>
    </row>
    <row r="729" spans="1:26">
      <c r="A729" s="65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50"/>
      <c r="P729" s="50"/>
      <c r="Q729" s="50"/>
      <c r="R729" s="50"/>
      <c r="S729" s="50"/>
      <c r="T729" s="50"/>
      <c r="U729" s="50"/>
      <c r="V729" s="50"/>
      <c r="W729" s="50"/>
      <c r="X729" s="50"/>
      <c r="Y729" s="50"/>
      <c r="Z729" s="51"/>
    </row>
    <row r="730" spans="1:26">
      <c r="A730" s="65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  <c r="O730" s="50"/>
      <c r="P730" s="50"/>
      <c r="Q730" s="50"/>
      <c r="R730" s="50"/>
      <c r="S730" s="50"/>
      <c r="T730" s="50"/>
      <c r="U730" s="50"/>
      <c r="V730" s="50"/>
      <c r="W730" s="50"/>
      <c r="X730" s="50"/>
      <c r="Y730" s="50"/>
      <c r="Z730" s="51"/>
    </row>
    <row r="731" spans="1:26">
      <c r="A731" s="65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50"/>
      <c r="P731" s="50"/>
      <c r="Q731" s="50"/>
      <c r="R731" s="50"/>
      <c r="S731" s="50"/>
      <c r="T731" s="50"/>
      <c r="U731" s="50"/>
      <c r="V731" s="50"/>
      <c r="W731" s="50"/>
      <c r="X731" s="50"/>
      <c r="Y731" s="50"/>
      <c r="Z731" s="51"/>
    </row>
    <row r="732" spans="1:26">
      <c r="A732" s="65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  <c r="O732" s="50"/>
      <c r="P732" s="50"/>
      <c r="Q732" s="50"/>
      <c r="R732" s="50"/>
      <c r="S732" s="50"/>
      <c r="T732" s="50"/>
      <c r="U732" s="50"/>
      <c r="V732" s="50"/>
      <c r="W732" s="50"/>
      <c r="X732" s="50"/>
      <c r="Y732" s="50"/>
      <c r="Z732" s="51"/>
    </row>
    <row r="733" spans="1:26">
      <c r="A733" s="65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50"/>
      <c r="P733" s="50"/>
      <c r="Q733" s="50"/>
      <c r="R733" s="50"/>
      <c r="S733" s="50"/>
      <c r="T733" s="50"/>
      <c r="U733" s="50"/>
      <c r="V733" s="50"/>
      <c r="W733" s="50"/>
      <c r="X733" s="50"/>
      <c r="Y733" s="50"/>
      <c r="Z733" s="51"/>
    </row>
    <row r="734" spans="1:26">
      <c r="A734" s="65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  <c r="O734" s="50"/>
      <c r="P734" s="50"/>
      <c r="Q734" s="50"/>
      <c r="R734" s="50"/>
      <c r="S734" s="50"/>
      <c r="T734" s="50"/>
      <c r="U734" s="50"/>
      <c r="V734" s="50"/>
      <c r="W734" s="50"/>
      <c r="X734" s="50"/>
      <c r="Y734" s="50"/>
      <c r="Z734" s="51"/>
    </row>
    <row r="735" spans="1:26">
      <c r="A735" s="65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  <c r="O735" s="50"/>
      <c r="P735" s="50"/>
      <c r="Q735" s="50"/>
      <c r="R735" s="50"/>
      <c r="S735" s="50"/>
      <c r="T735" s="50"/>
      <c r="U735" s="50"/>
      <c r="V735" s="50"/>
      <c r="W735" s="50"/>
      <c r="X735" s="50"/>
      <c r="Y735" s="50"/>
      <c r="Z735" s="51"/>
    </row>
    <row r="736" spans="1:26">
      <c r="A736" s="65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  <c r="O736" s="50"/>
      <c r="P736" s="50"/>
      <c r="Q736" s="50"/>
      <c r="R736" s="50"/>
      <c r="S736" s="50"/>
      <c r="T736" s="50"/>
      <c r="U736" s="50"/>
      <c r="V736" s="50"/>
      <c r="W736" s="50"/>
      <c r="X736" s="50"/>
      <c r="Y736" s="50"/>
      <c r="Z736" s="51"/>
    </row>
    <row r="737" spans="1:26">
      <c r="A737" s="65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  <c r="O737" s="50"/>
      <c r="P737" s="50"/>
      <c r="Q737" s="50"/>
      <c r="R737" s="50"/>
      <c r="S737" s="50"/>
      <c r="T737" s="50"/>
      <c r="U737" s="50"/>
      <c r="V737" s="50"/>
      <c r="W737" s="50"/>
      <c r="X737" s="50"/>
      <c r="Y737" s="50"/>
      <c r="Z737" s="51"/>
    </row>
    <row r="738" spans="1:26">
      <c r="A738" s="65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  <c r="O738" s="50"/>
      <c r="P738" s="50"/>
      <c r="Q738" s="50"/>
      <c r="R738" s="50"/>
      <c r="S738" s="50"/>
      <c r="T738" s="50"/>
      <c r="U738" s="50"/>
      <c r="V738" s="50"/>
      <c r="W738" s="50"/>
      <c r="X738" s="50"/>
      <c r="Y738" s="50"/>
      <c r="Z738" s="51"/>
    </row>
    <row r="739" spans="1:26">
      <c r="A739" s="65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  <c r="O739" s="50"/>
      <c r="P739" s="50"/>
      <c r="Q739" s="50"/>
      <c r="R739" s="50"/>
      <c r="S739" s="50"/>
      <c r="T739" s="50"/>
      <c r="U739" s="50"/>
      <c r="V739" s="50"/>
      <c r="W739" s="50"/>
      <c r="X739" s="50"/>
      <c r="Y739" s="50"/>
      <c r="Z739" s="51"/>
    </row>
    <row r="740" spans="1:26">
      <c r="A740" s="65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  <c r="O740" s="50"/>
      <c r="P740" s="50"/>
      <c r="Q740" s="50"/>
      <c r="R740" s="50"/>
      <c r="S740" s="50"/>
      <c r="T740" s="50"/>
      <c r="U740" s="50"/>
      <c r="V740" s="50"/>
      <c r="W740" s="50"/>
      <c r="X740" s="50"/>
      <c r="Y740" s="50"/>
      <c r="Z740" s="51"/>
    </row>
    <row r="741" spans="1:26">
      <c r="A741" s="65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  <c r="O741" s="50"/>
      <c r="P741" s="50"/>
      <c r="Q741" s="50"/>
      <c r="R741" s="50"/>
      <c r="S741" s="50"/>
      <c r="T741" s="50"/>
      <c r="U741" s="50"/>
      <c r="V741" s="50"/>
      <c r="W741" s="50"/>
      <c r="X741" s="50"/>
      <c r="Y741" s="50"/>
      <c r="Z741" s="51"/>
    </row>
    <row r="742" spans="1:26">
      <c r="A742" s="65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  <c r="O742" s="50"/>
      <c r="P742" s="50"/>
      <c r="Q742" s="50"/>
      <c r="R742" s="50"/>
      <c r="S742" s="50"/>
      <c r="T742" s="50"/>
      <c r="U742" s="50"/>
      <c r="V742" s="50"/>
      <c r="W742" s="50"/>
      <c r="X742" s="50"/>
      <c r="Y742" s="50"/>
      <c r="Z742" s="51"/>
    </row>
    <row r="743" spans="1:26">
      <c r="A743" s="65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  <c r="Q743" s="50"/>
      <c r="R743" s="50"/>
      <c r="S743" s="50"/>
      <c r="T743" s="50"/>
      <c r="U743" s="50"/>
      <c r="V743" s="50"/>
      <c r="W743" s="50"/>
      <c r="X743" s="50"/>
      <c r="Y743" s="50"/>
      <c r="Z743" s="51"/>
    </row>
    <row r="744" spans="1:26">
      <c r="A744" s="65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  <c r="O744" s="50"/>
      <c r="P744" s="50"/>
      <c r="Q744" s="50"/>
      <c r="R744" s="50"/>
      <c r="S744" s="50"/>
      <c r="T744" s="50"/>
      <c r="U744" s="50"/>
      <c r="V744" s="50"/>
      <c r="W744" s="50"/>
      <c r="X744" s="50"/>
      <c r="Y744" s="50"/>
      <c r="Z744" s="51"/>
    </row>
    <row r="745" spans="1:26">
      <c r="A745" s="65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  <c r="O745" s="50"/>
      <c r="P745" s="50"/>
      <c r="Q745" s="50"/>
      <c r="R745" s="50"/>
      <c r="S745" s="50"/>
      <c r="T745" s="50"/>
      <c r="U745" s="50"/>
      <c r="V745" s="50"/>
      <c r="W745" s="50"/>
      <c r="X745" s="50"/>
      <c r="Y745" s="50"/>
      <c r="Z745" s="51"/>
    </row>
    <row r="746" spans="1:26">
      <c r="A746" s="65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  <c r="O746" s="50"/>
      <c r="P746" s="50"/>
      <c r="Q746" s="50"/>
      <c r="R746" s="50"/>
      <c r="S746" s="50"/>
      <c r="T746" s="50"/>
      <c r="U746" s="50"/>
      <c r="V746" s="50"/>
      <c r="W746" s="50"/>
      <c r="X746" s="50"/>
      <c r="Y746" s="50"/>
      <c r="Z746" s="51"/>
    </row>
    <row r="747" spans="1:26">
      <c r="A747" s="65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  <c r="Q747" s="50"/>
      <c r="R747" s="50"/>
      <c r="S747" s="50"/>
      <c r="T747" s="50"/>
      <c r="U747" s="50"/>
      <c r="V747" s="50"/>
      <c r="W747" s="50"/>
      <c r="X747" s="50"/>
      <c r="Y747" s="50"/>
      <c r="Z747" s="51"/>
    </row>
    <row r="748" spans="1:26">
      <c r="A748" s="65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  <c r="O748" s="50"/>
      <c r="P748" s="50"/>
      <c r="Q748" s="50"/>
      <c r="R748" s="50"/>
      <c r="S748" s="50"/>
      <c r="T748" s="50"/>
      <c r="U748" s="50"/>
      <c r="V748" s="50"/>
      <c r="W748" s="50"/>
      <c r="X748" s="50"/>
      <c r="Y748" s="50"/>
      <c r="Z748" s="51"/>
    </row>
    <row r="749" spans="1:26">
      <c r="A749" s="65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  <c r="O749" s="50"/>
      <c r="P749" s="50"/>
      <c r="Q749" s="50"/>
      <c r="R749" s="50"/>
      <c r="S749" s="50"/>
      <c r="T749" s="50"/>
      <c r="U749" s="50"/>
      <c r="V749" s="50"/>
      <c r="W749" s="50"/>
      <c r="X749" s="50"/>
      <c r="Y749" s="50"/>
      <c r="Z749" s="51"/>
    </row>
    <row r="750" spans="1:26">
      <c r="A750" s="65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  <c r="O750" s="50"/>
      <c r="P750" s="50"/>
      <c r="Q750" s="50"/>
      <c r="R750" s="50"/>
      <c r="S750" s="50"/>
      <c r="T750" s="50"/>
      <c r="U750" s="50"/>
      <c r="V750" s="50"/>
      <c r="W750" s="50"/>
      <c r="X750" s="50"/>
      <c r="Y750" s="50"/>
      <c r="Z750" s="51"/>
    </row>
    <row r="751" spans="1:26">
      <c r="A751" s="65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  <c r="O751" s="50"/>
      <c r="P751" s="50"/>
      <c r="Q751" s="50"/>
      <c r="R751" s="50"/>
      <c r="S751" s="50"/>
      <c r="T751" s="50"/>
      <c r="U751" s="50"/>
      <c r="V751" s="50"/>
      <c r="W751" s="50"/>
      <c r="X751" s="50"/>
      <c r="Y751" s="50"/>
      <c r="Z751" s="51"/>
    </row>
    <row r="752" spans="1:26">
      <c r="A752" s="65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  <c r="O752" s="50"/>
      <c r="P752" s="50"/>
      <c r="Q752" s="50"/>
      <c r="R752" s="50"/>
      <c r="S752" s="50"/>
      <c r="T752" s="50"/>
      <c r="U752" s="50"/>
      <c r="V752" s="50"/>
      <c r="W752" s="50"/>
      <c r="X752" s="50"/>
      <c r="Y752" s="50"/>
      <c r="Z752" s="51"/>
    </row>
    <row r="753" spans="1:26">
      <c r="A753" s="65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  <c r="O753" s="50"/>
      <c r="P753" s="50"/>
      <c r="Q753" s="50"/>
      <c r="R753" s="50"/>
      <c r="S753" s="50"/>
      <c r="T753" s="50"/>
      <c r="U753" s="50"/>
      <c r="V753" s="50"/>
      <c r="W753" s="50"/>
      <c r="X753" s="50"/>
      <c r="Y753" s="50"/>
      <c r="Z753" s="51"/>
    </row>
    <row r="754" spans="1:26">
      <c r="A754" s="65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50"/>
      <c r="U754" s="50"/>
      <c r="V754" s="50"/>
      <c r="W754" s="50"/>
      <c r="X754" s="50"/>
      <c r="Y754" s="50"/>
      <c r="Z754" s="51"/>
    </row>
    <row r="755" spans="1:26">
      <c r="A755" s="65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50"/>
      <c r="P755" s="50"/>
      <c r="Q755" s="50"/>
      <c r="R755" s="50"/>
      <c r="S755" s="50"/>
      <c r="T755" s="50"/>
      <c r="U755" s="50"/>
      <c r="V755" s="50"/>
      <c r="W755" s="50"/>
      <c r="X755" s="50"/>
      <c r="Y755" s="50"/>
      <c r="Z755" s="51"/>
    </row>
    <row r="756" spans="1:26">
      <c r="A756" s="65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  <c r="O756" s="50"/>
      <c r="P756" s="50"/>
      <c r="Q756" s="50"/>
      <c r="R756" s="50"/>
      <c r="S756" s="50"/>
      <c r="T756" s="50"/>
      <c r="U756" s="50"/>
      <c r="V756" s="50"/>
      <c r="W756" s="50"/>
      <c r="X756" s="50"/>
      <c r="Y756" s="50"/>
      <c r="Z756" s="51"/>
    </row>
    <row r="757" spans="1:26">
      <c r="A757" s="65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  <c r="O757" s="50"/>
      <c r="P757" s="50"/>
      <c r="Q757" s="50"/>
      <c r="R757" s="50"/>
      <c r="S757" s="50"/>
      <c r="T757" s="50"/>
      <c r="U757" s="50"/>
      <c r="V757" s="50"/>
      <c r="W757" s="50"/>
      <c r="X757" s="50"/>
      <c r="Y757" s="50"/>
      <c r="Z757" s="51"/>
    </row>
    <row r="758" spans="1:26">
      <c r="A758" s="65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50"/>
      <c r="P758" s="50"/>
      <c r="Q758" s="50"/>
      <c r="R758" s="50"/>
      <c r="S758" s="50"/>
      <c r="T758" s="50"/>
      <c r="U758" s="50"/>
      <c r="V758" s="50"/>
      <c r="W758" s="50"/>
      <c r="X758" s="50"/>
      <c r="Y758" s="50"/>
      <c r="Z758" s="51"/>
    </row>
    <row r="759" spans="1:26">
      <c r="A759" s="65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  <c r="O759" s="50"/>
      <c r="P759" s="50"/>
      <c r="Q759" s="50"/>
      <c r="R759" s="50"/>
      <c r="S759" s="50"/>
      <c r="T759" s="50"/>
      <c r="U759" s="50"/>
      <c r="V759" s="50"/>
      <c r="W759" s="50"/>
      <c r="X759" s="50"/>
      <c r="Y759" s="50"/>
      <c r="Z759" s="51"/>
    </row>
    <row r="760" spans="1:26">
      <c r="A760" s="65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50"/>
      <c r="P760" s="50"/>
      <c r="Q760" s="50"/>
      <c r="R760" s="50"/>
      <c r="S760" s="50"/>
      <c r="T760" s="50"/>
      <c r="U760" s="50"/>
      <c r="V760" s="50"/>
      <c r="W760" s="50"/>
      <c r="X760" s="50"/>
      <c r="Y760" s="50"/>
      <c r="Z760" s="51"/>
    </row>
    <row r="761" spans="1:26">
      <c r="A761" s="65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  <c r="O761" s="50"/>
      <c r="P761" s="50"/>
      <c r="Q761" s="50"/>
      <c r="R761" s="50"/>
      <c r="S761" s="50"/>
      <c r="T761" s="50"/>
      <c r="U761" s="50"/>
      <c r="V761" s="50"/>
      <c r="W761" s="50"/>
      <c r="X761" s="50"/>
      <c r="Y761" s="50"/>
      <c r="Z761" s="51"/>
    </row>
    <row r="762" spans="1:26">
      <c r="A762" s="65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  <c r="O762" s="50"/>
      <c r="P762" s="50"/>
      <c r="Q762" s="50"/>
      <c r="R762" s="50"/>
      <c r="S762" s="50"/>
      <c r="T762" s="50"/>
      <c r="U762" s="50"/>
      <c r="V762" s="50"/>
      <c r="W762" s="50"/>
      <c r="X762" s="50"/>
      <c r="Y762" s="50"/>
      <c r="Z762" s="51"/>
    </row>
    <row r="763" spans="1:26">
      <c r="A763" s="65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  <c r="O763" s="50"/>
      <c r="P763" s="50"/>
      <c r="Q763" s="50"/>
      <c r="R763" s="50"/>
      <c r="S763" s="50"/>
      <c r="T763" s="50"/>
      <c r="U763" s="50"/>
      <c r="V763" s="50"/>
      <c r="W763" s="50"/>
      <c r="X763" s="50"/>
      <c r="Y763" s="50"/>
      <c r="Z763" s="51"/>
    </row>
    <row r="764" spans="1:26">
      <c r="A764" s="65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50"/>
      <c r="P764" s="50"/>
      <c r="Q764" s="50"/>
      <c r="R764" s="50"/>
      <c r="S764" s="50"/>
      <c r="T764" s="50"/>
      <c r="U764" s="50"/>
      <c r="V764" s="50"/>
      <c r="W764" s="50"/>
      <c r="X764" s="50"/>
      <c r="Y764" s="50"/>
      <c r="Z764" s="51"/>
    </row>
    <row r="765" spans="1:26">
      <c r="A765" s="65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  <c r="Q765" s="50"/>
      <c r="R765" s="50"/>
      <c r="S765" s="50"/>
      <c r="T765" s="50"/>
      <c r="U765" s="50"/>
      <c r="V765" s="50"/>
      <c r="W765" s="50"/>
      <c r="X765" s="50"/>
      <c r="Y765" s="50"/>
      <c r="Z765" s="51"/>
    </row>
    <row r="766" spans="1:26">
      <c r="A766" s="65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  <c r="O766" s="50"/>
      <c r="P766" s="50"/>
      <c r="Q766" s="50"/>
      <c r="R766" s="50"/>
      <c r="S766" s="50"/>
      <c r="T766" s="50"/>
      <c r="U766" s="50"/>
      <c r="V766" s="50"/>
      <c r="W766" s="50"/>
      <c r="X766" s="50"/>
      <c r="Y766" s="50"/>
      <c r="Z766" s="51"/>
    </row>
    <row r="767" spans="1:26">
      <c r="A767" s="65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  <c r="O767" s="50"/>
      <c r="P767" s="50"/>
      <c r="Q767" s="50"/>
      <c r="R767" s="50"/>
      <c r="S767" s="50"/>
      <c r="T767" s="50"/>
      <c r="U767" s="50"/>
      <c r="V767" s="50"/>
      <c r="W767" s="50"/>
      <c r="X767" s="50"/>
      <c r="Y767" s="50"/>
      <c r="Z767" s="51"/>
    </row>
    <row r="768" spans="1:26">
      <c r="A768" s="65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  <c r="O768" s="50"/>
      <c r="P768" s="50"/>
      <c r="Q768" s="50"/>
      <c r="R768" s="50"/>
      <c r="S768" s="50"/>
      <c r="T768" s="50"/>
      <c r="U768" s="50"/>
      <c r="V768" s="50"/>
      <c r="W768" s="50"/>
      <c r="X768" s="50"/>
      <c r="Y768" s="50"/>
      <c r="Z768" s="51"/>
    </row>
    <row r="769" spans="1:26">
      <c r="A769" s="65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  <c r="O769" s="50"/>
      <c r="P769" s="50"/>
      <c r="Q769" s="50"/>
      <c r="R769" s="50"/>
      <c r="S769" s="50"/>
      <c r="T769" s="50"/>
      <c r="U769" s="50"/>
      <c r="V769" s="50"/>
      <c r="W769" s="50"/>
      <c r="X769" s="50"/>
      <c r="Y769" s="50"/>
      <c r="Z769" s="51"/>
    </row>
    <row r="770" spans="1:26">
      <c r="A770" s="65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  <c r="O770" s="50"/>
      <c r="P770" s="50"/>
      <c r="Q770" s="50"/>
      <c r="R770" s="50"/>
      <c r="S770" s="50"/>
      <c r="T770" s="50"/>
      <c r="U770" s="50"/>
      <c r="V770" s="50"/>
      <c r="W770" s="50"/>
      <c r="X770" s="50"/>
      <c r="Y770" s="50"/>
      <c r="Z770" s="51"/>
    </row>
    <row r="771" spans="1:26">
      <c r="A771" s="65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  <c r="O771" s="50"/>
      <c r="P771" s="50"/>
      <c r="Q771" s="50"/>
      <c r="R771" s="50"/>
      <c r="S771" s="50"/>
      <c r="T771" s="50"/>
      <c r="U771" s="50"/>
      <c r="V771" s="50"/>
      <c r="W771" s="50"/>
      <c r="X771" s="50"/>
      <c r="Y771" s="50"/>
      <c r="Z771" s="51"/>
    </row>
    <row r="772" spans="1:26">
      <c r="A772" s="65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  <c r="O772" s="50"/>
      <c r="P772" s="50"/>
      <c r="Q772" s="50"/>
      <c r="R772" s="50"/>
      <c r="S772" s="50"/>
      <c r="T772" s="50"/>
      <c r="U772" s="50"/>
      <c r="V772" s="50"/>
      <c r="W772" s="50"/>
      <c r="X772" s="50"/>
      <c r="Y772" s="50"/>
      <c r="Z772" s="51"/>
    </row>
    <row r="773" spans="1:26">
      <c r="A773" s="65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  <c r="Q773" s="50"/>
      <c r="R773" s="50"/>
      <c r="S773" s="50"/>
      <c r="T773" s="50"/>
      <c r="U773" s="50"/>
      <c r="V773" s="50"/>
      <c r="W773" s="50"/>
      <c r="X773" s="50"/>
      <c r="Y773" s="50"/>
      <c r="Z773" s="51"/>
    </row>
    <row r="774" spans="1:26">
      <c r="A774" s="65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  <c r="O774" s="50"/>
      <c r="P774" s="50"/>
      <c r="Q774" s="50"/>
      <c r="R774" s="50"/>
      <c r="S774" s="50"/>
      <c r="T774" s="50"/>
      <c r="U774" s="50"/>
      <c r="V774" s="50"/>
      <c r="W774" s="50"/>
      <c r="X774" s="50"/>
      <c r="Y774" s="50"/>
      <c r="Z774" s="51"/>
    </row>
    <row r="775" spans="1:26">
      <c r="A775" s="65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  <c r="O775" s="50"/>
      <c r="P775" s="50"/>
      <c r="Q775" s="50"/>
      <c r="R775" s="50"/>
      <c r="S775" s="50"/>
      <c r="T775" s="50"/>
      <c r="U775" s="50"/>
      <c r="V775" s="50"/>
      <c r="W775" s="50"/>
      <c r="X775" s="50"/>
      <c r="Y775" s="50"/>
      <c r="Z775" s="51"/>
    </row>
    <row r="776" spans="1:26">
      <c r="A776" s="65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  <c r="O776" s="50"/>
      <c r="P776" s="50"/>
      <c r="Q776" s="50"/>
      <c r="R776" s="50"/>
      <c r="S776" s="50"/>
      <c r="T776" s="50"/>
      <c r="U776" s="50"/>
      <c r="V776" s="50"/>
      <c r="W776" s="50"/>
      <c r="X776" s="50"/>
      <c r="Y776" s="50"/>
      <c r="Z776" s="51"/>
    </row>
    <row r="777" spans="1:26">
      <c r="A777" s="65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  <c r="O777" s="50"/>
      <c r="P777" s="50"/>
      <c r="Q777" s="50"/>
      <c r="R777" s="50"/>
      <c r="S777" s="50"/>
      <c r="T777" s="50"/>
      <c r="U777" s="50"/>
      <c r="V777" s="50"/>
      <c r="W777" s="50"/>
      <c r="X777" s="50"/>
      <c r="Y777" s="50"/>
      <c r="Z777" s="51"/>
    </row>
    <row r="778" spans="1:26">
      <c r="A778" s="65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  <c r="O778" s="50"/>
      <c r="P778" s="50"/>
      <c r="Q778" s="50"/>
      <c r="R778" s="50"/>
      <c r="S778" s="50"/>
      <c r="T778" s="50"/>
      <c r="U778" s="50"/>
      <c r="V778" s="50"/>
      <c r="W778" s="50"/>
      <c r="X778" s="50"/>
      <c r="Y778" s="50"/>
      <c r="Z778" s="51"/>
    </row>
    <row r="779" spans="1:26">
      <c r="A779" s="65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  <c r="Q779" s="50"/>
      <c r="R779" s="50"/>
      <c r="S779" s="50"/>
      <c r="T779" s="50"/>
      <c r="U779" s="50"/>
      <c r="V779" s="50"/>
      <c r="W779" s="50"/>
      <c r="X779" s="50"/>
      <c r="Y779" s="50"/>
      <c r="Z779" s="51"/>
    </row>
    <row r="780" spans="1:26">
      <c r="A780" s="65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  <c r="O780" s="50"/>
      <c r="P780" s="50"/>
      <c r="Q780" s="50"/>
      <c r="R780" s="50"/>
      <c r="S780" s="50"/>
      <c r="T780" s="50"/>
      <c r="U780" s="50"/>
      <c r="V780" s="50"/>
      <c r="W780" s="50"/>
      <c r="X780" s="50"/>
      <c r="Y780" s="50"/>
      <c r="Z780" s="51"/>
    </row>
    <row r="781" spans="1:26">
      <c r="A781" s="65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  <c r="O781" s="50"/>
      <c r="P781" s="50"/>
      <c r="Q781" s="50"/>
      <c r="R781" s="50"/>
      <c r="S781" s="50"/>
      <c r="T781" s="50"/>
      <c r="U781" s="50"/>
      <c r="V781" s="50"/>
      <c r="W781" s="50"/>
      <c r="X781" s="50"/>
      <c r="Y781" s="50"/>
      <c r="Z781" s="51"/>
    </row>
    <row r="782" spans="1:26">
      <c r="A782" s="65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  <c r="Q782" s="50"/>
      <c r="R782" s="50"/>
      <c r="S782" s="50"/>
      <c r="T782" s="50"/>
      <c r="U782" s="50"/>
      <c r="V782" s="50"/>
      <c r="W782" s="50"/>
      <c r="X782" s="50"/>
      <c r="Y782" s="50"/>
      <c r="Z782" s="51"/>
    </row>
    <row r="783" spans="1:26">
      <c r="A783" s="65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  <c r="O783" s="50"/>
      <c r="P783" s="50"/>
      <c r="Q783" s="50"/>
      <c r="R783" s="50"/>
      <c r="S783" s="50"/>
      <c r="T783" s="50"/>
      <c r="U783" s="50"/>
      <c r="V783" s="50"/>
      <c r="W783" s="50"/>
      <c r="X783" s="50"/>
      <c r="Y783" s="50"/>
      <c r="Z783" s="51"/>
    </row>
    <row r="784" spans="1:26">
      <c r="A784" s="65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  <c r="O784" s="50"/>
      <c r="P784" s="50"/>
      <c r="Q784" s="50"/>
      <c r="R784" s="50"/>
      <c r="S784" s="50"/>
      <c r="T784" s="50"/>
      <c r="U784" s="50"/>
      <c r="V784" s="50"/>
      <c r="W784" s="50"/>
      <c r="X784" s="50"/>
      <c r="Y784" s="50"/>
      <c r="Z784" s="51"/>
    </row>
    <row r="785" spans="1:26">
      <c r="A785" s="65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  <c r="O785" s="50"/>
      <c r="P785" s="50"/>
      <c r="Q785" s="50"/>
      <c r="R785" s="50"/>
      <c r="S785" s="50"/>
      <c r="T785" s="50"/>
      <c r="U785" s="50"/>
      <c r="V785" s="50"/>
      <c r="W785" s="50"/>
      <c r="X785" s="50"/>
      <c r="Y785" s="50"/>
      <c r="Z785" s="51"/>
    </row>
    <row r="786" spans="1:26">
      <c r="A786" s="65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  <c r="O786" s="50"/>
      <c r="P786" s="50"/>
      <c r="Q786" s="50"/>
      <c r="R786" s="50"/>
      <c r="S786" s="50"/>
      <c r="T786" s="50"/>
      <c r="U786" s="50"/>
      <c r="V786" s="50"/>
      <c r="W786" s="50"/>
      <c r="X786" s="50"/>
      <c r="Y786" s="50"/>
      <c r="Z786" s="51"/>
    </row>
    <row r="787" spans="1:26">
      <c r="A787" s="65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  <c r="Q787" s="50"/>
      <c r="R787" s="50"/>
      <c r="S787" s="50"/>
      <c r="T787" s="50"/>
      <c r="U787" s="50"/>
      <c r="V787" s="50"/>
      <c r="W787" s="50"/>
      <c r="X787" s="50"/>
      <c r="Y787" s="50"/>
      <c r="Z787" s="51"/>
    </row>
    <row r="788" spans="1:26">
      <c r="A788" s="65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  <c r="O788" s="50"/>
      <c r="P788" s="50"/>
      <c r="Q788" s="50"/>
      <c r="R788" s="50"/>
      <c r="S788" s="50"/>
      <c r="T788" s="50"/>
      <c r="U788" s="50"/>
      <c r="V788" s="50"/>
      <c r="W788" s="50"/>
      <c r="X788" s="50"/>
      <c r="Y788" s="50"/>
      <c r="Z788" s="51"/>
    </row>
    <row r="789" spans="1:26">
      <c r="A789" s="65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  <c r="O789" s="50"/>
      <c r="P789" s="50"/>
      <c r="Q789" s="50"/>
      <c r="R789" s="50"/>
      <c r="S789" s="50"/>
      <c r="T789" s="50"/>
      <c r="U789" s="50"/>
      <c r="V789" s="50"/>
      <c r="W789" s="50"/>
      <c r="X789" s="50"/>
      <c r="Y789" s="50"/>
      <c r="Z789" s="51"/>
    </row>
    <row r="790" spans="1:26">
      <c r="A790" s="65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  <c r="Q790" s="50"/>
      <c r="R790" s="50"/>
      <c r="S790" s="50"/>
      <c r="T790" s="50"/>
      <c r="U790" s="50"/>
      <c r="V790" s="50"/>
      <c r="W790" s="50"/>
      <c r="X790" s="50"/>
      <c r="Y790" s="50"/>
      <c r="Z790" s="51"/>
    </row>
    <row r="791" spans="1:26">
      <c r="A791" s="65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  <c r="O791" s="50"/>
      <c r="P791" s="50"/>
      <c r="Q791" s="50"/>
      <c r="R791" s="50"/>
      <c r="S791" s="50"/>
      <c r="T791" s="50"/>
      <c r="U791" s="50"/>
      <c r="V791" s="50"/>
      <c r="W791" s="50"/>
      <c r="X791" s="50"/>
      <c r="Y791" s="50"/>
      <c r="Z791" s="51"/>
    </row>
    <row r="792" spans="1:26">
      <c r="A792" s="65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  <c r="O792" s="50"/>
      <c r="P792" s="50"/>
      <c r="Q792" s="50"/>
      <c r="R792" s="50"/>
      <c r="S792" s="50"/>
      <c r="T792" s="50"/>
      <c r="U792" s="50"/>
      <c r="V792" s="50"/>
      <c r="W792" s="50"/>
      <c r="X792" s="50"/>
      <c r="Y792" s="50"/>
      <c r="Z792" s="51"/>
    </row>
    <row r="793" spans="1:26">
      <c r="A793" s="65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  <c r="O793" s="50"/>
      <c r="P793" s="50"/>
      <c r="Q793" s="50"/>
      <c r="R793" s="50"/>
      <c r="S793" s="50"/>
      <c r="T793" s="50"/>
      <c r="U793" s="50"/>
      <c r="V793" s="50"/>
      <c r="W793" s="50"/>
      <c r="X793" s="50"/>
      <c r="Y793" s="50"/>
      <c r="Z793" s="51"/>
    </row>
    <row r="794" spans="1:26">
      <c r="A794" s="65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  <c r="O794" s="50"/>
      <c r="P794" s="50"/>
      <c r="Q794" s="50"/>
      <c r="R794" s="50"/>
      <c r="S794" s="50"/>
      <c r="T794" s="50"/>
      <c r="U794" s="50"/>
      <c r="V794" s="50"/>
      <c r="W794" s="50"/>
      <c r="X794" s="50"/>
      <c r="Y794" s="50"/>
      <c r="Z794" s="51"/>
    </row>
    <row r="795" spans="1:26">
      <c r="A795" s="65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  <c r="O795" s="50"/>
      <c r="P795" s="50"/>
      <c r="Q795" s="50"/>
      <c r="R795" s="50"/>
      <c r="S795" s="50"/>
      <c r="T795" s="50"/>
      <c r="U795" s="50"/>
      <c r="V795" s="50"/>
      <c r="W795" s="50"/>
      <c r="X795" s="50"/>
      <c r="Y795" s="50"/>
      <c r="Z795" s="51"/>
    </row>
    <row r="796" spans="1:26">
      <c r="A796" s="65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  <c r="O796" s="50"/>
      <c r="P796" s="50"/>
      <c r="Q796" s="50"/>
      <c r="R796" s="50"/>
      <c r="S796" s="50"/>
      <c r="T796" s="50"/>
      <c r="U796" s="50"/>
      <c r="V796" s="50"/>
      <c r="W796" s="50"/>
      <c r="X796" s="50"/>
      <c r="Y796" s="50"/>
      <c r="Z796" s="51"/>
    </row>
    <row r="797" spans="1:26">
      <c r="A797" s="65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  <c r="O797" s="50"/>
      <c r="P797" s="50"/>
      <c r="Q797" s="50"/>
      <c r="R797" s="50"/>
      <c r="S797" s="50"/>
      <c r="T797" s="50"/>
      <c r="U797" s="50"/>
      <c r="V797" s="50"/>
      <c r="W797" s="50"/>
      <c r="X797" s="50"/>
      <c r="Y797" s="50"/>
      <c r="Z797" s="51"/>
    </row>
    <row r="798" spans="1:26">
      <c r="A798" s="65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50"/>
      <c r="P798" s="50"/>
      <c r="Q798" s="50"/>
      <c r="R798" s="50"/>
      <c r="S798" s="50"/>
      <c r="T798" s="50"/>
      <c r="U798" s="50"/>
      <c r="V798" s="50"/>
      <c r="W798" s="50"/>
      <c r="X798" s="50"/>
      <c r="Y798" s="50"/>
      <c r="Z798" s="51"/>
    </row>
    <row r="799" spans="1:26">
      <c r="A799" s="65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  <c r="O799" s="50"/>
      <c r="P799" s="50"/>
      <c r="Q799" s="50"/>
      <c r="R799" s="50"/>
      <c r="S799" s="50"/>
      <c r="T799" s="50"/>
      <c r="U799" s="50"/>
      <c r="V799" s="50"/>
      <c r="W799" s="50"/>
      <c r="X799" s="50"/>
      <c r="Y799" s="50"/>
      <c r="Z799" s="51"/>
    </row>
    <row r="800" spans="1:26">
      <c r="A800" s="65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  <c r="O800" s="50"/>
      <c r="P800" s="50"/>
      <c r="Q800" s="50"/>
      <c r="R800" s="50"/>
      <c r="S800" s="50"/>
      <c r="T800" s="50"/>
      <c r="U800" s="50"/>
      <c r="V800" s="50"/>
      <c r="W800" s="50"/>
      <c r="X800" s="50"/>
      <c r="Y800" s="50"/>
      <c r="Z800" s="51"/>
    </row>
    <row r="801" spans="1:26">
      <c r="A801" s="65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  <c r="O801" s="50"/>
      <c r="P801" s="50"/>
      <c r="Q801" s="50"/>
      <c r="R801" s="50"/>
      <c r="S801" s="50"/>
      <c r="T801" s="50"/>
      <c r="U801" s="50"/>
      <c r="V801" s="50"/>
      <c r="W801" s="50"/>
      <c r="X801" s="50"/>
      <c r="Y801" s="50"/>
      <c r="Z801" s="51"/>
    </row>
    <row r="802" spans="1:26">
      <c r="A802" s="65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  <c r="O802" s="50"/>
      <c r="P802" s="50"/>
      <c r="Q802" s="50"/>
      <c r="R802" s="50"/>
      <c r="S802" s="50"/>
      <c r="T802" s="50"/>
      <c r="U802" s="50"/>
      <c r="V802" s="50"/>
      <c r="W802" s="50"/>
      <c r="X802" s="50"/>
      <c r="Y802" s="50"/>
      <c r="Z802" s="51"/>
    </row>
    <row r="803" spans="1:26">
      <c r="A803" s="65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50"/>
      <c r="P803" s="50"/>
      <c r="Q803" s="50"/>
      <c r="R803" s="50"/>
      <c r="S803" s="50"/>
      <c r="T803" s="50"/>
      <c r="U803" s="50"/>
      <c r="V803" s="50"/>
      <c r="W803" s="50"/>
      <c r="X803" s="50"/>
      <c r="Y803" s="50"/>
      <c r="Z803" s="51"/>
    </row>
    <row r="804" spans="1:26">
      <c r="A804" s="65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  <c r="O804" s="50"/>
      <c r="P804" s="50"/>
      <c r="Q804" s="50"/>
      <c r="R804" s="50"/>
      <c r="S804" s="50"/>
      <c r="T804" s="50"/>
      <c r="U804" s="50"/>
      <c r="V804" s="50"/>
      <c r="W804" s="50"/>
      <c r="X804" s="50"/>
      <c r="Y804" s="50"/>
      <c r="Z804" s="51"/>
    </row>
    <row r="805" spans="1:26">
      <c r="A805" s="65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50"/>
      <c r="P805" s="50"/>
      <c r="Q805" s="50"/>
      <c r="R805" s="50"/>
      <c r="S805" s="50"/>
      <c r="T805" s="50"/>
      <c r="U805" s="50"/>
      <c r="V805" s="50"/>
      <c r="W805" s="50"/>
      <c r="X805" s="50"/>
      <c r="Y805" s="50"/>
      <c r="Z805" s="51"/>
    </row>
    <row r="806" spans="1:26">
      <c r="A806" s="65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  <c r="O806" s="50"/>
      <c r="P806" s="50"/>
      <c r="Q806" s="50"/>
      <c r="R806" s="50"/>
      <c r="S806" s="50"/>
      <c r="T806" s="50"/>
      <c r="U806" s="50"/>
      <c r="V806" s="50"/>
      <c r="W806" s="50"/>
      <c r="X806" s="50"/>
      <c r="Y806" s="50"/>
      <c r="Z806" s="51"/>
    </row>
    <row r="807" spans="1:26">
      <c r="A807" s="65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50"/>
      <c r="P807" s="50"/>
      <c r="Q807" s="50"/>
      <c r="R807" s="50"/>
      <c r="S807" s="50"/>
      <c r="T807" s="50"/>
      <c r="U807" s="50"/>
      <c r="V807" s="50"/>
      <c r="W807" s="50"/>
      <c r="X807" s="50"/>
      <c r="Y807" s="50"/>
      <c r="Z807" s="51"/>
    </row>
    <row r="808" spans="1:26">
      <c r="A808" s="65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  <c r="O808" s="50"/>
      <c r="P808" s="50"/>
      <c r="Q808" s="50"/>
      <c r="R808" s="50"/>
      <c r="S808" s="50"/>
      <c r="T808" s="50"/>
      <c r="U808" s="50"/>
      <c r="V808" s="50"/>
      <c r="W808" s="50"/>
      <c r="X808" s="50"/>
      <c r="Y808" s="50"/>
      <c r="Z808" s="51"/>
    </row>
    <row r="809" spans="1:26">
      <c r="A809" s="65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  <c r="O809" s="50"/>
      <c r="P809" s="50"/>
      <c r="Q809" s="50"/>
      <c r="R809" s="50"/>
      <c r="S809" s="50"/>
      <c r="T809" s="50"/>
      <c r="U809" s="50"/>
      <c r="V809" s="50"/>
      <c r="W809" s="50"/>
      <c r="X809" s="50"/>
      <c r="Y809" s="50"/>
      <c r="Z809" s="51"/>
    </row>
    <row r="810" spans="1:26">
      <c r="A810" s="65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50"/>
      <c r="P810" s="50"/>
      <c r="Q810" s="50"/>
      <c r="R810" s="50"/>
      <c r="S810" s="50"/>
      <c r="T810" s="50"/>
      <c r="U810" s="50"/>
      <c r="V810" s="50"/>
      <c r="W810" s="50"/>
      <c r="X810" s="50"/>
      <c r="Y810" s="50"/>
      <c r="Z810" s="51"/>
    </row>
    <row r="811" spans="1:26">
      <c r="A811" s="65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  <c r="O811" s="50"/>
      <c r="P811" s="50"/>
      <c r="Q811" s="50"/>
      <c r="R811" s="50"/>
      <c r="S811" s="50"/>
      <c r="T811" s="50"/>
      <c r="U811" s="50"/>
      <c r="V811" s="50"/>
      <c r="W811" s="50"/>
      <c r="X811" s="50"/>
      <c r="Y811" s="50"/>
      <c r="Z811" s="51"/>
    </row>
    <row r="812" spans="1:26">
      <c r="A812" s="65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  <c r="O812" s="50"/>
      <c r="P812" s="50"/>
      <c r="Q812" s="50"/>
      <c r="R812" s="50"/>
      <c r="S812" s="50"/>
      <c r="T812" s="50"/>
      <c r="U812" s="50"/>
      <c r="V812" s="50"/>
      <c r="W812" s="50"/>
      <c r="X812" s="50"/>
      <c r="Y812" s="50"/>
      <c r="Z812" s="51"/>
    </row>
    <row r="813" spans="1:26">
      <c r="A813" s="65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  <c r="O813" s="50"/>
      <c r="P813" s="50"/>
      <c r="Q813" s="50"/>
      <c r="R813" s="50"/>
      <c r="S813" s="50"/>
      <c r="T813" s="50"/>
      <c r="U813" s="50"/>
      <c r="V813" s="50"/>
      <c r="W813" s="50"/>
      <c r="X813" s="50"/>
      <c r="Y813" s="50"/>
      <c r="Z813" s="51"/>
    </row>
    <row r="814" spans="1:26">
      <c r="A814" s="65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  <c r="O814" s="50"/>
      <c r="P814" s="50"/>
      <c r="Q814" s="50"/>
      <c r="R814" s="50"/>
      <c r="S814" s="50"/>
      <c r="T814" s="50"/>
      <c r="U814" s="50"/>
      <c r="V814" s="50"/>
      <c r="W814" s="50"/>
      <c r="X814" s="50"/>
      <c r="Y814" s="50"/>
      <c r="Z814" s="51"/>
    </row>
    <row r="815" spans="1:26">
      <c r="A815" s="65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  <c r="O815" s="50"/>
      <c r="P815" s="50"/>
      <c r="Q815" s="50"/>
      <c r="R815" s="50"/>
      <c r="S815" s="50"/>
      <c r="T815" s="50"/>
      <c r="U815" s="50"/>
      <c r="V815" s="50"/>
      <c r="W815" s="50"/>
      <c r="X815" s="50"/>
      <c r="Y815" s="50"/>
      <c r="Z815" s="51"/>
    </row>
    <row r="816" spans="1:26">
      <c r="A816" s="65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  <c r="O816" s="50"/>
      <c r="P816" s="50"/>
      <c r="Q816" s="50"/>
      <c r="R816" s="50"/>
      <c r="S816" s="50"/>
      <c r="T816" s="50"/>
      <c r="U816" s="50"/>
      <c r="V816" s="50"/>
      <c r="W816" s="50"/>
      <c r="X816" s="50"/>
      <c r="Y816" s="50"/>
      <c r="Z816" s="51"/>
    </row>
    <row r="817" spans="1:26">
      <c r="A817" s="65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  <c r="O817" s="50"/>
      <c r="P817" s="50"/>
      <c r="Q817" s="50"/>
      <c r="R817" s="50"/>
      <c r="S817" s="50"/>
      <c r="T817" s="50"/>
      <c r="U817" s="50"/>
      <c r="V817" s="50"/>
      <c r="W817" s="50"/>
      <c r="X817" s="50"/>
      <c r="Y817" s="50"/>
      <c r="Z817" s="51"/>
    </row>
    <row r="818" spans="1:26">
      <c r="A818" s="65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  <c r="O818" s="50"/>
      <c r="P818" s="50"/>
      <c r="Q818" s="50"/>
      <c r="R818" s="50"/>
      <c r="S818" s="50"/>
      <c r="T818" s="50"/>
      <c r="U818" s="50"/>
      <c r="V818" s="50"/>
      <c r="W818" s="50"/>
      <c r="X818" s="50"/>
      <c r="Y818" s="50"/>
      <c r="Z818" s="51"/>
    </row>
    <row r="819" spans="1:26">
      <c r="A819" s="65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  <c r="O819" s="50"/>
      <c r="P819" s="50"/>
      <c r="Q819" s="50"/>
      <c r="R819" s="50"/>
      <c r="S819" s="50"/>
      <c r="T819" s="50"/>
      <c r="U819" s="50"/>
      <c r="V819" s="50"/>
      <c r="W819" s="50"/>
      <c r="X819" s="50"/>
      <c r="Y819" s="50"/>
      <c r="Z819" s="51"/>
    </row>
    <row r="820" spans="1:26">
      <c r="A820" s="65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  <c r="O820" s="50"/>
      <c r="P820" s="50"/>
      <c r="Q820" s="50"/>
      <c r="R820" s="50"/>
      <c r="S820" s="50"/>
      <c r="T820" s="50"/>
      <c r="U820" s="50"/>
      <c r="V820" s="50"/>
      <c r="W820" s="50"/>
      <c r="X820" s="50"/>
      <c r="Y820" s="50"/>
      <c r="Z820" s="51"/>
    </row>
    <row r="821" spans="1:26">
      <c r="A821" s="65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  <c r="O821" s="50"/>
      <c r="P821" s="50"/>
      <c r="Q821" s="50"/>
      <c r="R821" s="50"/>
      <c r="S821" s="50"/>
      <c r="T821" s="50"/>
      <c r="U821" s="50"/>
      <c r="V821" s="50"/>
      <c r="W821" s="50"/>
      <c r="X821" s="50"/>
      <c r="Y821" s="50"/>
      <c r="Z821" s="51"/>
    </row>
    <row r="822" spans="1:26">
      <c r="A822" s="65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  <c r="O822" s="50"/>
      <c r="P822" s="50"/>
      <c r="Q822" s="50"/>
      <c r="R822" s="50"/>
      <c r="S822" s="50"/>
      <c r="T822" s="50"/>
      <c r="U822" s="50"/>
      <c r="V822" s="50"/>
      <c r="W822" s="50"/>
      <c r="X822" s="50"/>
      <c r="Y822" s="50"/>
      <c r="Z822" s="51"/>
    </row>
    <row r="823" spans="1:26">
      <c r="A823" s="65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  <c r="O823" s="50"/>
      <c r="P823" s="50"/>
      <c r="Q823" s="50"/>
      <c r="R823" s="50"/>
      <c r="S823" s="50"/>
      <c r="T823" s="50"/>
      <c r="U823" s="50"/>
      <c r="V823" s="50"/>
      <c r="W823" s="50"/>
      <c r="X823" s="50"/>
      <c r="Y823" s="50"/>
      <c r="Z823" s="51"/>
    </row>
    <row r="824" spans="1:26">
      <c r="A824" s="65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50"/>
      <c r="P824" s="50"/>
      <c r="Q824" s="50"/>
      <c r="R824" s="50"/>
      <c r="S824" s="50"/>
      <c r="T824" s="50"/>
      <c r="U824" s="50"/>
      <c r="V824" s="50"/>
      <c r="W824" s="50"/>
      <c r="X824" s="50"/>
      <c r="Y824" s="50"/>
      <c r="Z824" s="51"/>
    </row>
    <row r="825" spans="1:26">
      <c r="A825" s="65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  <c r="O825" s="50"/>
      <c r="P825" s="50"/>
      <c r="Q825" s="50"/>
      <c r="R825" s="50"/>
      <c r="S825" s="50"/>
      <c r="T825" s="50"/>
      <c r="U825" s="50"/>
      <c r="V825" s="50"/>
      <c r="W825" s="50"/>
      <c r="X825" s="50"/>
      <c r="Y825" s="50"/>
      <c r="Z825" s="51"/>
    </row>
    <row r="826" spans="1:26">
      <c r="A826" s="65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  <c r="O826" s="50"/>
      <c r="P826" s="50"/>
      <c r="Q826" s="50"/>
      <c r="R826" s="50"/>
      <c r="S826" s="50"/>
      <c r="T826" s="50"/>
      <c r="U826" s="50"/>
      <c r="V826" s="50"/>
      <c r="W826" s="50"/>
      <c r="X826" s="50"/>
      <c r="Y826" s="50"/>
      <c r="Z826" s="51"/>
    </row>
    <row r="827" spans="1:26">
      <c r="A827" s="65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  <c r="O827" s="50"/>
      <c r="P827" s="50"/>
      <c r="Q827" s="50"/>
      <c r="R827" s="50"/>
      <c r="S827" s="50"/>
      <c r="T827" s="50"/>
      <c r="U827" s="50"/>
      <c r="V827" s="50"/>
      <c r="W827" s="50"/>
      <c r="X827" s="50"/>
      <c r="Y827" s="50"/>
      <c r="Z827" s="51"/>
    </row>
    <row r="828" spans="1:26">
      <c r="A828" s="65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50"/>
      <c r="U828" s="50"/>
      <c r="V828" s="50"/>
      <c r="W828" s="50"/>
      <c r="X828" s="50"/>
      <c r="Y828" s="50"/>
      <c r="Z828" s="51"/>
    </row>
    <row r="829" spans="1:26">
      <c r="A829" s="65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  <c r="O829" s="50"/>
      <c r="P829" s="50"/>
      <c r="Q829" s="50"/>
      <c r="R829" s="50"/>
      <c r="S829" s="50"/>
      <c r="T829" s="50"/>
      <c r="U829" s="50"/>
      <c r="V829" s="50"/>
      <c r="W829" s="50"/>
      <c r="X829" s="50"/>
      <c r="Y829" s="50"/>
      <c r="Z829" s="51"/>
    </row>
    <row r="830" spans="1:26">
      <c r="A830" s="65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50"/>
      <c r="P830" s="50"/>
      <c r="Q830" s="50"/>
      <c r="R830" s="50"/>
      <c r="S830" s="50"/>
      <c r="T830" s="50"/>
      <c r="U830" s="50"/>
      <c r="V830" s="50"/>
      <c r="W830" s="50"/>
      <c r="X830" s="50"/>
      <c r="Y830" s="50"/>
      <c r="Z830" s="51"/>
    </row>
    <row r="831" spans="1:26">
      <c r="A831" s="65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  <c r="O831" s="50"/>
      <c r="P831" s="50"/>
      <c r="Q831" s="50"/>
      <c r="R831" s="50"/>
      <c r="S831" s="50"/>
      <c r="T831" s="50"/>
      <c r="U831" s="50"/>
      <c r="V831" s="50"/>
      <c r="W831" s="50"/>
      <c r="X831" s="50"/>
      <c r="Y831" s="50"/>
      <c r="Z831" s="51"/>
    </row>
    <row r="832" spans="1:26">
      <c r="A832" s="65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50"/>
      <c r="P832" s="50"/>
      <c r="Q832" s="50"/>
      <c r="R832" s="50"/>
      <c r="S832" s="50"/>
      <c r="T832" s="50"/>
      <c r="U832" s="50"/>
      <c r="V832" s="50"/>
      <c r="W832" s="50"/>
      <c r="X832" s="50"/>
      <c r="Y832" s="50"/>
      <c r="Z832" s="51"/>
    </row>
    <row r="833" spans="1:26">
      <c r="A833" s="65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  <c r="O833" s="50"/>
      <c r="P833" s="50"/>
      <c r="Q833" s="50"/>
      <c r="R833" s="50"/>
      <c r="S833" s="50"/>
      <c r="T833" s="50"/>
      <c r="U833" s="50"/>
      <c r="V833" s="50"/>
      <c r="W833" s="50"/>
      <c r="X833" s="50"/>
      <c r="Y833" s="50"/>
      <c r="Z833" s="51"/>
    </row>
    <row r="834" spans="1:26">
      <c r="A834" s="65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  <c r="O834" s="50"/>
      <c r="P834" s="50"/>
      <c r="Q834" s="50"/>
      <c r="R834" s="50"/>
      <c r="S834" s="50"/>
      <c r="T834" s="50"/>
      <c r="U834" s="50"/>
      <c r="V834" s="50"/>
      <c r="W834" s="50"/>
      <c r="X834" s="50"/>
      <c r="Y834" s="50"/>
      <c r="Z834" s="51"/>
    </row>
    <row r="835" spans="1:26">
      <c r="A835" s="65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  <c r="O835" s="50"/>
      <c r="P835" s="50"/>
      <c r="Q835" s="50"/>
      <c r="R835" s="50"/>
      <c r="S835" s="50"/>
      <c r="T835" s="50"/>
      <c r="U835" s="50"/>
      <c r="V835" s="50"/>
      <c r="W835" s="50"/>
      <c r="X835" s="50"/>
      <c r="Y835" s="50"/>
      <c r="Z835" s="51"/>
    </row>
    <row r="836" spans="1:26">
      <c r="A836" s="65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  <c r="O836" s="50"/>
      <c r="P836" s="50"/>
      <c r="Q836" s="50"/>
      <c r="R836" s="50"/>
      <c r="S836" s="50"/>
      <c r="T836" s="50"/>
      <c r="U836" s="50"/>
      <c r="V836" s="50"/>
      <c r="W836" s="50"/>
      <c r="X836" s="50"/>
      <c r="Y836" s="50"/>
      <c r="Z836" s="51"/>
    </row>
    <row r="837" spans="1:26">
      <c r="A837" s="65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  <c r="O837" s="50"/>
      <c r="P837" s="50"/>
      <c r="Q837" s="50"/>
      <c r="R837" s="50"/>
      <c r="S837" s="50"/>
      <c r="T837" s="50"/>
      <c r="U837" s="50"/>
      <c r="V837" s="50"/>
      <c r="W837" s="50"/>
      <c r="X837" s="50"/>
      <c r="Y837" s="50"/>
      <c r="Z837" s="51"/>
    </row>
    <row r="838" spans="1:26">
      <c r="A838" s="65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  <c r="O838" s="50"/>
      <c r="P838" s="50"/>
      <c r="Q838" s="50"/>
      <c r="R838" s="50"/>
      <c r="S838" s="50"/>
      <c r="T838" s="50"/>
      <c r="U838" s="50"/>
      <c r="V838" s="50"/>
      <c r="W838" s="50"/>
      <c r="X838" s="50"/>
      <c r="Y838" s="50"/>
      <c r="Z838" s="51"/>
    </row>
    <row r="839" spans="1:26">
      <c r="A839" s="65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  <c r="O839" s="50"/>
      <c r="P839" s="50"/>
      <c r="Q839" s="50"/>
      <c r="R839" s="50"/>
      <c r="S839" s="50"/>
      <c r="T839" s="50"/>
      <c r="U839" s="50"/>
      <c r="V839" s="50"/>
      <c r="W839" s="50"/>
      <c r="X839" s="50"/>
      <c r="Y839" s="50"/>
      <c r="Z839" s="51"/>
    </row>
    <row r="840" spans="1:26">
      <c r="A840" s="65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  <c r="O840" s="50"/>
      <c r="P840" s="50"/>
      <c r="Q840" s="50"/>
      <c r="R840" s="50"/>
      <c r="S840" s="50"/>
      <c r="T840" s="50"/>
      <c r="U840" s="50"/>
      <c r="V840" s="50"/>
      <c r="W840" s="50"/>
      <c r="X840" s="50"/>
      <c r="Y840" s="50"/>
      <c r="Z840" s="51"/>
    </row>
    <row r="841" spans="1:26">
      <c r="A841" s="65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  <c r="O841" s="50"/>
      <c r="P841" s="50"/>
      <c r="Q841" s="50"/>
      <c r="R841" s="50"/>
      <c r="S841" s="50"/>
      <c r="T841" s="50"/>
      <c r="U841" s="50"/>
      <c r="V841" s="50"/>
      <c r="W841" s="50"/>
      <c r="X841" s="50"/>
      <c r="Y841" s="50"/>
      <c r="Z841" s="51"/>
    </row>
    <row r="842" spans="1:26">
      <c r="A842" s="65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  <c r="O842" s="50"/>
      <c r="P842" s="50"/>
      <c r="Q842" s="50"/>
      <c r="R842" s="50"/>
      <c r="S842" s="50"/>
      <c r="T842" s="50"/>
      <c r="U842" s="50"/>
      <c r="V842" s="50"/>
      <c r="W842" s="50"/>
      <c r="X842" s="50"/>
      <c r="Y842" s="50"/>
      <c r="Z842" s="51"/>
    </row>
    <row r="843" spans="1:26">
      <c r="A843" s="65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  <c r="O843" s="50"/>
      <c r="P843" s="50"/>
      <c r="Q843" s="50"/>
      <c r="R843" s="50"/>
      <c r="S843" s="50"/>
      <c r="T843" s="50"/>
      <c r="U843" s="50"/>
      <c r="V843" s="50"/>
      <c r="W843" s="50"/>
      <c r="X843" s="50"/>
      <c r="Y843" s="50"/>
      <c r="Z843" s="51"/>
    </row>
    <row r="844" spans="1:26">
      <c r="A844" s="65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  <c r="O844" s="50"/>
      <c r="P844" s="50"/>
      <c r="Q844" s="50"/>
      <c r="R844" s="50"/>
      <c r="S844" s="50"/>
      <c r="T844" s="50"/>
      <c r="U844" s="50"/>
      <c r="V844" s="50"/>
      <c r="W844" s="50"/>
      <c r="X844" s="50"/>
      <c r="Y844" s="50"/>
      <c r="Z844" s="51"/>
    </row>
    <row r="845" spans="1:26">
      <c r="A845" s="65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  <c r="O845" s="50"/>
      <c r="P845" s="50"/>
      <c r="Q845" s="50"/>
      <c r="R845" s="50"/>
      <c r="S845" s="50"/>
      <c r="T845" s="50"/>
      <c r="U845" s="50"/>
      <c r="V845" s="50"/>
      <c r="W845" s="50"/>
      <c r="X845" s="50"/>
      <c r="Y845" s="50"/>
      <c r="Z845" s="51"/>
    </row>
    <row r="846" spans="1:26">
      <c r="A846" s="65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  <c r="O846" s="50"/>
      <c r="P846" s="50"/>
      <c r="Q846" s="50"/>
      <c r="R846" s="50"/>
      <c r="S846" s="50"/>
      <c r="T846" s="50"/>
      <c r="U846" s="50"/>
      <c r="V846" s="50"/>
      <c r="W846" s="50"/>
      <c r="X846" s="50"/>
      <c r="Y846" s="50"/>
      <c r="Z846" s="51"/>
    </row>
    <row r="847" spans="1:26">
      <c r="A847" s="65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50"/>
      <c r="P847" s="50"/>
      <c r="Q847" s="50"/>
      <c r="R847" s="50"/>
      <c r="S847" s="50"/>
      <c r="T847" s="50"/>
      <c r="U847" s="50"/>
      <c r="V847" s="50"/>
      <c r="W847" s="50"/>
      <c r="X847" s="50"/>
      <c r="Y847" s="50"/>
      <c r="Z847" s="51"/>
    </row>
    <row r="848" spans="1:26">
      <c r="A848" s="65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  <c r="O848" s="50"/>
      <c r="P848" s="50"/>
      <c r="Q848" s="50"/>
      <c r="R848" s="50"/>
      <c r="S848" s="50"/>
      <c r="T848" s="50"/>
      <c r="U848" s="50"/>
      <c r="V848" s="50"/>
      <c r="W848" s="50"/>
      <c r="X848" s="50"/>
      <c r="Y848" s="50"/>
      <c r="Z848" s="51"/>
    </row>
    <row r="849" spans="1:26">
      <c r="A849" s="65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50"/>
      <c r="P849" s="50"/>
      <c r="Q849" s="50"/>
      <c r="R849" s="50"/>
      <c r="S849" s="50"/>
      <c r="T849" s="50"/>
      <c r="U849" s="50"/>
      <c r="V849" s="50"/>
      <c r="W849" s="50"/>
      <c r="X849" s="50"/>
      <c r="Y849" s="50"/>
      <c r="Z849" s="51"/>
    </row>
    <row r="850" spans="1:26">
      <c r="A850" s="65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  <c r="O850" s="50"/>
      <c r="P850" s="50"/>
      <c r="Q850" s="50"/>
      <c r="R850" s="50"/>
      <c r="S850" s="50"/>
      <c r="T850" s="50"/>
      <c r="U850" s="50"/>
      <c r="V850" s="50"/>
      <c r="W850" s="50"/>
      <c r="X850" s="50"/>
      <c r="Y850" s="50"/>
      <c r="Z850" s="51"/>
    </row>
    <row r="851" spans="1:26">
      <c r="A851" s="65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50"/>
      <c r="P851" s="50"/>
      <c r="Q851" s="50"/>
      <c r="R851" s="50"/>
      <c r="S851" s="50"/>
      <c r="T851" s="50"/>
      <c r="U851" s="50"/>
      <c r="V851" s="50"/>
      <c r="W851" s="50"/>
      <c r="X851" s="50"/>
      <c r="Y851" s="50"/>
      <c r="Z851" s="51"/>
    </row>
    <row r="852" spans="1:26">
      <c r="A852" s="65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  <c r="O852" s="50"/>
      <c r="P852" s="50"/>
      <c r="Q852" s="50"/>
      <c r="R852" s="50"/>
      <c r="S852" s="50"/>
      <c r="T852" s="50"/>
      <c r="U852" s="50"/>
      <c r="V852" s="50"/>
      <c r="W852" s="50"/>
      <c r="X852" s="50"/>
      <c r="Y852" s="50"/>
      <c r="Z852" s="51"/>
    </row>
    <row r="853" spans="1:26">
      <c r="A853" s="65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  <c r="O853" s="50"/>
      <c r="P853" s="50"/>
      <c r="Q853" s="50"/>
      <c r="R853" s="50"/>
      <c r="S853" s="50"/>
      <c r="T853" s="50"/>
      <c r="U853" s="50"/>
      <c r="V853" s="50"/>
      <c r="W853" s="50"/>
      <c r="X853" s="50"/>
      <c r="Y853" s="50"/>
      <c r="Z853" s="51"/>
    </row>
    <row r="854" spans="1:26">
      <c r="A854" s="65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  <c r="O854" s="50"/>
      <c r="P854" s="50"/>
      <c r="Q854" s="50"/>
      <c r="R854" s="50"/>
      <c r="S854" s="50"/>
      <c r="T854" s="50"/>
      <c r="U854" s="50"/>
      <c r="V854" s="50"/>
      <c r="W854" s="50"/>
      <c r="X854" s="50"/>
      <c r="Y854" s="50"/>
      <c r="Z854" s="51"/>
    </row>
    <row r="855" spans="1:26">
      <c r="A855" s="65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  <c r="O855" s="50"/>
      <c r="P855" s="50"/>
      <c r="Q855" s="50"/>
      <c r="R855" s="50"/>
      <c r="S855" s="50"/>
      <c r="T855" s="50"/>
      <c r="U855" s="50"/>
      <c r="V855" s="50"/>
      <c r="W855" s="50"/>
      <c r="X855" s="50"/>
      <c r="Y855" s="50"/>
      <c r="Z855" s="51"/>
    </row>
    <row r="856" spans="1:26">
      <c r="A856" s="65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  <c r="O856" s="50"/>
      <c r="P856" s="50"/>
      <c r="Q856" s="50"/>
      <c r="R856" s="50"/>
      <c r="S856" s="50"/>
      <c r="T856" s="50"/>
      <c r="U856" s="50"/>
      <c r="V856" s="50"/>
      <c r="W856" s="50"/>
      <c r="X856" s="50"/>
      <c r="Y856" s="50"/>
      <c r="Z856" s="51"/>
    </row>
    <row r="857" spans="1:26">
      <c r="A857" s="65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  <c r="O857" s="50"/>
      <c r="P857" s="50"/>
      <c r="Q857" s="50"/>
      <c r="R857" s="50"/>
      <c r="S857" s="50"/>
      <c r="T857" s="50"/>
      <c r="U857" s="50"/>
      <c r="V857" s="50"/>
      <c r="W857" s="50"/>
      <c r="X857" s="50"/>
      <c r="Y857" s="50"/>
      <c r="Z857" s="51"/>
    </row>
    <row r="858" spans="1:26">
      <c r="A858" s="65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  <c r="O858" s="50"/>
      <c r="P858" s="50"/>
      <c r="Q858" s="50"/>
      <c r="R858" s="50"/>
      <c r="S858" s="50"/>
      <c r="T858" s="50"/>
      <c r="U858" s="50"/>
      <c r="V858" s="50"/>
      <c r="W858" s="50"/>
      <c r="X858" s="50"/>
      <c r="Y858" s="50"/>
      <c r="Z858" s="51"/>
    </row>
    <row r="859" spans="1:26">
      <c r="A859" s="65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  <c r="O859" s="50"/>
      <c r="P859" s="50"/>
      <c r="Q859" s="50"/>
      <c r="R859" s="50"/>
      <c r="S859" s="50"/>
      <c r="T859" s="50"/>
      <c r="U859" s="50"/>
      <c r="V859" s="50"/>
      <c r="W859" s="50"/>
      <c r="X859" s="50"/>
      <c r="Y859" s="50"/>
      <c r="Z859" s="51"/>
    </row>
    <row r="860" spans="1:26">
      <c r="A860" s="65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  <c r="O860" s="50"/>
      <c r="P860" s="50"/>
      <c r="Q860" s="50"/>
      <c r="R860" s="50"/>
      <c r="S860" s="50"/>
      <c r="T860" s="50"/>
      <c r="U860" s="50"/>
      <c r="V860" s="50"/>
      <c r="W860" s="50"/>
      <c r="X860" s="50"/>
      <c r="Y860" s="50"/>
      <c r="Z860" s="51"/>
    </row>
    <row r="861" spans="1:26">
      <c r="A861" s="65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  <c r="O861" s="50"/>
      <c r="P861" s="50"/>
      <c r="Q861" s="50"/>
      <c r="R861" s="50"/>
      <c r="S861" s="50"/>
      <c r="T861" s="50"/>
      <c r="U861" s="50"/>
      <c r="V861" s="50"/>
      <c r="W861" s="50"/>
      <c r="X861" s="50"/>
      <c r="Y861" s="50"/>
      <c r="Z861" s="51"/>
    </row>
    <row r="862" spans="1:26">
      <c r="A862" s="65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  <c r="O862" s="50"/>
      <c r="P862" s="50"/>
      <c r="Q862" s="50"/>
      <c r="R862" s="50"/>
      <c r="S862" s="50"/>
      <c r="T862" s="50"/>
      <c r="U862" s="50"/>
      <c r="V862" s="50"/>
      <c r="W862" s="50"/>
      <c r="X862" s="50"/>
      <c r="Y862" s="50"/>
      <c r="Z862" s="51"/>
    </row>
    <row r="863" spans="1:26">
      <c r="A863" s="65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  <c r="O863" s="50"/>
      <c r="P863" s="50"/>
      <c r="Q863" s="50"/>
      <c r="R863" s="50"/>
      <c r="S863" s="50"/>
      <c r="T863" s="50"/>
      <c r="U863" s="50"/>
      <c r="V863" s="50"/>
      <c r="W863" s="50"/>
      <c r="X863" s="50"/>
      <c r="Y863" s="50"/>
      <c r="Z863" s="51"/>
    </row>
    <row r="864" spans="1:26">
      <c r="A864" s="65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  <c r="O864" s="50"/>
      <c r="P864" s="50"/>
      <c r="Q864" s="50"/>
      <c r="R864" s="50"/>
      <c r="S864" s="50"/>
      <c r="T864" s="50"/>
      <c r="U864" s="50"/>
      <c r="V864" s="50"/>
      <c r="W864" s="50"/>
      <c r="X864" s="50"/>
      <c r="Y864" s="50"/>
      <c r="Z864" s="51"/>
    </row>
    <row r="865" spans="1:26">
      <c r="A865" s="65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  <c r="O865" s="50"/>
      <c r="P865" s="50"/>
      <c r="Q865" s="50"/>
      <c r="R865" s="50"/>
      <c r="S865" s="50"/>
      <c r="T865" s="50"/>
      <c r="U865" s="50"/>
      <c r="V865" s="50"/>
      <c r="W865" s="50"/>
      <c r="X865" s="50"/>
      <c r="Y865" s="50"/>
      <c r="Z865" s="51"/>
    </row>
    <row r="866" spans="1:26">
      <c r="A866" s="65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  <c r="O866" s="50"/>
      <c r="P866" s="50"/>
      <c r="Q866" s="50"/>
      <c r="R866" s="50"/>
      <c r="S866" s="50"/>
      <c r="T866" s="50"/>
      <c r="U866" s="50"/>
      <c r="V866" s="50"/>
      <c r="W866" s="50"/>
      <c r="X866" s="50"/>
      <c r="Y866" s="50"/>
      <c r="Z866" s="51"/>
    </row>
    <row r="867" spans="1:26">
      <c r="A867" s="65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  <c r="O867" s="50"/>
      <c r="P867" s="50"/>
      <c r="Q867" s="50"/>
      <c r="R867" s="50"/>
      <c r="S867" s="50"/>
      <c r="T867" s="50"/>
      <c r="U867" s="50"/>
      <c r="V867" s="50"/>
      <c r="W867" s="50"/>
      <c r="X867" s="50"/>
      <c r="Y867" s="50"/>
      <c r="Z867" s="51"/>
    </row>
    <row r="868" spans="1:26">
      <c r="A868" s="65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  <c r="O868" s="50"/>
      <c r="P868" s="50"/>
      <c r="Q868" s="50"/>
      <c r="R868" s="50"/>
      <c r="S868" s="50"/>
      <c r="T868" s="50"/>
      <c r="U868" s="50"/>
      <c r="V868" s="50"/>
      <c r="W868" s="50"/>
      <c r="X868" s="50"/>
      <c r="Y868" s="50"/>
      <c r="Z868" s="51"/>
    </row>
    <row r="869" spans="1:26">
      <c r="A869" s="65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  <c r="O869" s="50"/>
      <c r="P869" s="50"/>
      <c r="Q869" s="50"/>
      <c r="R869" s="50"/>
      <c r="S869" s="50"/>
      <c r="T869" s="50"/>
      <c r="U869" s="50"/>
      <c r="V869" s="50"/>
      <c r="W869" s="50"/>
      <c r="X869" s="50"/>
      <c r="Y869" s="50"/>
      <c r="Z869" s="51"/>
    </row>
    <row r="870" spans="1:26">
      <c r="A870" s="65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  <c r="O870" s="50"/>
      <c r="P870" s="50"/>
      <c r="Q870" s="50"/>
      <c r="R870" s="50"/>
      <c r="S870" s="50"/>
      <c r="T870" s="50"/>
      <c r="U870" s="50"/>
      <c r="V870" s="50"/>
      <c r="W870" s="50"/>
      <c r="X870" s="50"/>
      <c r="Y870" s="50"/>
      <c r="Z870" s="51"/>
    </row>
    <row r="871" spans="1:26">
      <c r="A871" s="65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  <c r="O871" s="50"/>
      <c r="P871" s="50"/>
      <c r="Q871" s="50"/>
      <c r="R871" s="50"/>
      <c r="S871" s="50"/>
      <c r="T871" s="50"/>
      <c r="U871" s="50"/>
      <c r="V871" s="50"/>
      <c r="W871" s="50"/>
      <c r="X871" s="50"/>
      <c r="Y871" s="50"/>
      <c r="Z871" s="51"/>
    </row>
    <row r="872" spans="1:26">
      <c r="A872" s="65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  <c r="O872" s="50"/>
      <c r="P872" s="50"/>
      <c r="Q872" s="50"/>
      <c r="R872" s="50"/>
      <c r="S872" s="50"/>
      <c r="T872" s="50"/>
      <c r="U872" s="50"/>
      <c r="V872" s="50"/>
      <c r="W872" s="50"/>
      <c r="X872" s="50"/>
      <c r="Y872" s="50"/>
      <c r="Z872" s="51"/>
    </row>
    <row r="873" spans="1:26">
      <c r="A873" s="65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  <c r="O873" s="50"/>
      <c r="P873" s="50"/>
      <c r="Q873" s="50"/>
      <c r="R873" s="50"/>
      <c r="S873" s="50"/>
      <c r="T873" s="50"/>
      <c r="U873" s="50"/>
      <c r="V873" s="50"/>
      <c r="W873" s="50"/>
      <c r="X873" s="50"/>
      <c r="Y873" s="50"/>
      <c r="Z873" s="51"/>
    </row>
    <row r="874" spans="1:26">
      <c r="A874" s="65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  <c r="O874" s="50"/>
      <c r="P874" s="50"/>
      <c r="Q874" s="50"/>
      <c r="R874" s="50"/>
      <c r="S874" s="50"/>
      <c r="T874" s="50"/>
      <c r="U874" s="50"/>
      <c r="V874" s="50"/>
      <c r="W874" s="50"/>
      <c r="X874" s="50"/>
      <c r="Y874" s="50"/>
      <c r="Z874" s="51"/>
    </row>
    <row r="875" spans="1:26">
      <c r="A875" s="65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50"/>
      <c r="P875" s="50"/>
      <c r="Q875" s="50"/>
      <c r="R875" s="50"/>
      <c r="S875" s="50"/>
      <c r="T875" s="50"/>
      <c r="U875" s="50"/>
      <c r="V875" s="50"/>
      <c r="W875" s="50"/>
      <c r="X875" s="50"/>
      <c r="Y875" s="50"/>
      <c r="Z875" s="51"/>
    </row>
    <row r="876" spans="1:26">
      <c r="A876" s="65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  <c r="O876" s="50"/>
      <c r="P876" s="50"/>
      <c r="Q876" s="50"/>
      <c r="R876" s="50"/>
      <c r="S876" s="50"/>
      <c r="T876" s="50"/>
      <c r="U876" s="50"/>
      <c r="V876" s="50"/>
      <c r="W876" s="50"/>
      <c r="X876" s="50"/>
      <c r="Y876" s="50"/>
      <c r="Z876" s="51"/>
    </row>
    <row r="877" spans="1:26">
      <c r="A877" s="65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  <c r="O877" s="50"/>
      <c r="P877" s="50"/>
      <c r="Q877" s="50"/>
      <c r="R877" s="50"/>
      <c r="S877" s="50"/>
      <c r="T877" s="50"/>
      <c r="U877" s="50"/>
      <c r="V877" s="50"/>
      <c r="W877" s="50"/>
      <c r="X877" s="50"/>
      <c r="Y877" s="50"/>
      <c r="Z877" s="51"/>
    </row>
    <row r="878" spans="1:26">
      <c r="A878" s="65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  <c r="O878" s="50"/>
      <c r="P878" s="50"/>
      <c r="Q878" s="50"/>
      <c r="R878" s="50"/>
      <c r="S878" s="50"/>
      <c r="T878" s="50"/>
      <c r="U878" s="50"/>
      <c r="V878" s="50"/>
      <c r="W878" s="50"/>
      <c r="X878" s="50"/>
      <c r="Y878" s="50"/>
      <c r="Z878" s="51"/>
    </row>
    <row r="879" spans="1:26">
      <c r="A879" s="65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  <c r="O879" s="50"/>
      <c r="P879" s="50"/>
      <c r="Q879" s="50"/>
      <c r="R879" s="50"/>
      <c r="S879" s="50"/>
      <c r="T879" s="50"/>
      <c r="U879" s="50"/>
      <c r="V879" s="50"/>
      <c r="W879" s="50"/>
      <c r="X879" s="50"/>
      <c r="Y879" s="50"/>
      <c r="Z879" s="51"/>
    </row>
    <row r="880" spans="1:26">
      <c r="A880" s="65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  <c r="O880" s="50"/>
      <c r="P880" s="50"/>
      <c r="Q880" s="50"/>
      <c r="R880" s="50"/>
      <c r="S880" s="50"/>
      <c r="T880" s="50"/>
      <c r="U880" s="50"/>
      <c r="V880" s="50"/>
      <c r="W880" s="50"/>
      <c r="X880" s="50"/>
      <c r="Y880" s="50"/>
      <c r="Z880" s="51"/>
    </row>
    <row r="881" spans="1:26">
      <c r="A881" s="65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  <c r="O881" s="50"/>
      <c r="P881" s="50"/>
      <c r="Q881" s="50"/>
      <c r="R881" s="50"/>
      <c r="S881" s="50"/>
      <c r="T881" s="50"/>
      <c r="U881" s="50"/>
      <c r="V881" s="50"/>
      <c r="W881" s="50"/>
      <c r="X881" s="50"/>
      <c r="Y881" s="50"/>
      <c r="Z881" s="51"/>
    </row>
    <row r="882" spans="1:26">
      <c r="A882" s="65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  <c r="O882" s="50"/>
      <c r="P882" s="50"/>
      <c r="Q882" s="50"/>
      <c r="R882" s="50"/>
      <c r="S882" s="50"/>
      <c r="T882" s="50"/>
      <c r="U882" s="50"/>
      <c r="V882" s="50"/>
      <c r="W882" s="50"/>
      <c r="X882" s="50"/>
      <c r="Y882" s="50"/>
      <c r="Z882" s="51"/>
    </row>
    <row r="883" spans="1:26">
      <c r="A883" s="65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  <c r="O883" s="50"/>
      <c r="P883" s="50"/>
      <c r="Q883" s="50"/>
      <c r="R883" s="50"/>
      <c r="S883" s="50"/>
      <c r="T883" s="50"/>
      <c r="U883" s="50"/>
      <c r="V883" s="50"/>
      <c r="W883" s="50"/>
      <c r="X883" s="50"/>
      <c r="Y883" s="50"/>
      <c r="Z883" s="51"/>
    </row>
    <row r="884" spans="1:26">
      <c r="A884" s="65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  <c r="O884" s="50"/>
      <c r="P884" s="50"/>
      <c r="Q884" s="50"/>
      <c r="R884" s="50"/>
      <c r="S884" s="50"/>
      <c r="T884" s="50"/>
      <c r="U884" s="50"/>
      <c r="V884" s="50"/>
      <c r="W884" s="50"/>
      <c r="X884" s="50"/>
      <c r="Y884" s="50"/>
      <c r="Z884" s="51"/>
    </row>
    <row r="885" spans="1:26">
      <c r="A885" s="65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  <c r="O885" s="50"/>
      <c r="P885" s="50"/>
      <c r="Q885" s="50"/>
      <c r="R885" s="50"/>
      <c r="S885" s="50"/>
      <c r="T885" s="50"/>
      <c r="U885" s="50"/>
      <c r="V885" s="50"/>
      <c r="W885" s="50"/>
      <c r="X885" s="50"/>
      <c r="Y885" s="50"/>
      <c r="Z885" s="51"/>
    </row>
    <row r="886" spans="1:26">
      <c r="A886" s="65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  <c r="O886" s="50"/>
      <c r="P886" s="50"/>
      <c r="Q886" s="50"/>
      <c r="R886" s="50"/>
      <c r="S886" s="50"/>
      <c r="T886" s="50"/>
      <c r="U886" s="50"/>
      <c r="V886" s="50"/>
      <c r="W886" s="50"/>
      <c r="X886" s="50"/>
      <c r="Y886" s="50"/>
      <c r="Z886" s="51"/>
    </row>
    <row r="887" spans="1:26">
      <c r="A887" s="65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  <c r="O887" s="50"/>
      <c r="P887" s="50"/>
      <c r="Q887" s="50"/>
      <c r="R887" s="50"/>
      <c r="S887" s="50"/>
      <c r="T887" s="50"/>
      <c r="U887" s="50"/>
      <c r="V887" s="50"/>
      <c r="W887" s="50"/>
      <c r="X887" s="50"/>
      <c r="Y887" s="50"/>
      <c r="Z887" s="51"/>
    </row>
    <row r="888" spans="1:26">
      <c r="A888" s="65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  <c r="O888" s="50"/>
      <c r="P888" s="50"/>
      <c r="Q888" s="50"/>
      <c r="R888" s="50"/>
      <c r="S888" s="50"/>
      <c r="T888" s="50"/>
      <c r="U888" s="50"/>
      <c r="V888" s="50"/>
      <c r="W888" s="50"/>
      <c r="X888" s="50"/>
      <c r="Y888" s="50"/>
      <c r="Z888" s="51"/>
    </row>
    <row r="889" spans="1:26">
      <c r="A889" s="65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  <c r="O889" s="50"/>
      <c r="P889" s="50"/>
      <c r="Q889" s="50"/>
      <c r="R889" s="50"/>
      <c r="S889" s="50"/>
      <c r="T889" s="50"/>
      <c r="U889" s="50"/>
      <c r="V889" s="50"/>
      <c r="W889" s="50"/>
      <c r="X889" s="50"/>
      <c r="Y889" s="50"/>
      <c r="Z889" s="51"/>
    </row>
    <row r="890" spans="1:26">
      <c r="A890" s="65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  <c r="O890" s="50"/>
      <c r="P890" s="50"/>
      <c r="Q890" s="50"/>
      <c r="R890" s="50"/>
      <c r="S890" s="50"/>
      <c r="T890" s="50"/>
      <c r="U890" s="50"/>
      <c r="V890" s="50"/>
      <c r="W890" s="50"/>
      <c r="X890" s="50"/>
      <c r="Y890" s="50"/>
      <c r="Z890" s="51"/>
    </row>
    <row r="891" spans="1:26">
      <c r="A891" s="65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  <c r="O891" s="50"/>
      <c r="P891" s="50"/>
      <c r="Q891" s="50"/>
      <c r="R891" s="50"/>
      <c r="S891" s="50"/>
      <c r="T891" s="50"/>
      <c r="U891" s="50"/>
      <c r="V891" s="50"/>
      <c r="W891" s="50"/>
      <c r="X891" s="50"/>
      <c r="Y891" s="50"/>
      <c r="Z891" s="51"/>
    </row>
    <row r="892" spans="1:26">
      <c r="A892" s="65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  <c r="O892" s="50"/>
      <c r="P892" s="50"/>
      <c r="Q892" s="50"/>
      <c r="R892" s="50"/>
      <c r="S892" s="50"/>
      <c r="T892" s="50"/>
      <c r="U892" s="50"/>
      <c r="V892" s="50"/>
      <c r="W892" s="50"/>
      <c r="X892" s="50"/>
      <c r="Y892" s="50"/>
      <c r="Z892" s="51"/>
    </row>
    <row r="893" spans="1:26">
      <c r="A893" s="65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  <c r="O893" s="50"/>
      <c r="P893" s="50"/>
      <c r="Q893" s="50"/>
      <c r="R893" s="50"/>
      <c r="S893" s="50"/>
      <c r="T893" s="50"/>
      <c r="U893" s="50"/>
      <c r="V893" s="50"/>
      <c r="W893" s="50"/>
      <c r="X893" s="50"/>
      <c r="Y893" s="50"/>
      <c r="Z893" s="51"/>
    </row>
    <row r="894" spans="1:26">
      <c r="A894" s="65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  <c r="O894" s="50"/>
      <c r="P894" s="50"/>
      <c r="Q894" s="50"/>
      <c r="R894" s="50"/>
      <c r="S894" s="50"/>
      <c r="T894" s="50"/>
      <c r="U894" s="50"/>
      <c r="V894" s="50"/>
      <c r="W894" s="50"/>
      <c r="X894" s="50"/>
      <c r="Y894" s="50"/>
      <c r="Z894" s="51"/>
    </row>
    <row r="895" spans="1:26">
      <c r="A895" s="65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  <c r="O895" s="50"/>
      <c r="P895" s="50"/>
      <c r="Q895" s="50"/>
      <c r="R895" s="50"/>
      <c r="S895" s="50"/>
      <c r="T895" s="50"/>
      <c r="U895" s="50"/>
      <c r="V895" s="50"/>
      <c r="W895" s="50"/>
      <c r="X895" s="50"/>
      <c r="Y895" s="50"/>
      <c r="Z895" s="51"/>
    </row>
    <row r="896" spans="1:26">
      <c r="A896" s="65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  <c r="O896" s="50"/>
      <c r="P896" s="50"/>
      <c r="Q896" s="50"/>
      <c r="R896" s="50"/>
      <c r="S896" s="50"/>
      <c r="T896" s="50"/>
      <c r="U896" s="50"/>
      <c r="V896" s="50"/>
      <c r="W896" s="50"/>
      <c r="X896" s="50"/>
      <c r="Y896" s="50"/>
      <c r="Z896" s="51"/>
    </row>
    <row r="897" spans="1:26">
      <c r="A897" s="65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  <c r="O897" s="50"/>
      <c r="P897" s="50"/>
      <c r="Q897" s="50"/>
      <c r="R897" s="50"/>
      <c r="S897" s="50"/>
      <c r="T897" s="50"/>
      <c r="U897" s="50"/>
      <c r="V897" s="50"/>
      <c r="W897" s="50"/>
      <c r="X897" s="50"/>
      <c r="Y897" s="50"/>
      <c r="Z897" s="51"/>
    </row>
    <row r="898" spans="1:26">
      <c r="A898" s="65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  <c r="O898" s="50"/>
      <c r="P898" s="50"/>
      <c r="Q898" s="50"/>
      <c r="R898" s="50"/>
      <c r="S898" s="50"/>
      <c r="T898" s="50"/>
      <c r="U898" s="50"/>
      <c r="V898" s="50"/>
      <c r="W898" s="50"/>
      <c r="X898" s="50"/>
      <c r="Y898" s="50"/>
      <c r="Z898" s="51"/>
    </row>
    <row r="899" spans="1:26">
      <c r="A899" s="65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  <c r="O899" s="50"/>
      <c r="P899" s="50"/>
      <c r="Q899" s="50"/>
      <c r="R899" s="50"/>
      <c r="S899" s="50"/>
      <c r="T899" s="50"/>
      <c r="U899" s="50"/>
      <c r="V899" s="50"/>
      <c r="W899" s="50"/>
      <c r="X899" s="50"/>
      <c r="Y899" s="50"/>
      <c r="Z899" s="51"/>
    </row>
    <row r="900" spans="1:26">
      <c r="A900" s="65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  <c r="O900" s="50"/>
      <c r="P900" s="50"/>
      <c r="Q900" s="50"/>
      <c r="R900" s="50"/>
      <c r="S900" s="50"/>
      <c r="T900" s="50"/>
      <c r="U900" s="50"/>
      <c r="V900" s="50"/>
      <c r="W900" s="50"/>
      <c r="X900" s="50"/>
      <c r="Y900" s="50"/>
      <c r="Z900" s="51"/>
    </row>
    <row r="901" spans="1:26">
      <c r="A901" s="65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  <c r="O901" s="50"/>
      <c r="P901" s="50"/>
      <c r="Q901" s="50"/>
      <c r="R901" s="50"/>
      <c r="S901" s="50"/>
      <c r="T901" s="50"/>
      <c r="U901" s="50"/>
      <c r="V901" s="50"/>
      <c r="W901" s="50"/>
      <c r="X901" s="50"/>
      <c r="Y901" s="50"/>
      <c r="Z901" s="51"/>
    </row>
    <row r="902" spans="1:26">
      <c r="A902" s="65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50"/>
      <c r="U902" s="50"/>
      <c r="V902" s="50"/>
      <c r="W902" s="50"/>
      <c r="X902" s="50"/>
      <c r="Y902" s="50"/>
      <c r="Z902" s="51"/>
    </row>
    <row r="903" spans="1:26">
      <c r="A903" s="65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  <c r="O903" s="50"/>
      <c r="P903" s="50"/>
      <c r="Q903" s="50"/>
      <c r="R903" s="50"/>
      <c r="S903" s="50"/>
      <c r="T903" s="50"/>
      <c r="U903" s="50"/>
      <c r="V903" s="50"/>
      <c r="W903" s="50"/>
      <c r="X903" s="50"/>
      <c r="Y903" s="50"/>
      <c r="Z903" s="51"/>
    </row>
    <row r="904" spans="1:26">
      <c r="A904" s="65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  <c r="O904" s="50"/>
      <c r="P904" s="50"/>
      <c r="Q904" s="50"/>
      <c r="R904" s="50"/>
      <c r="S904" s="50"/>
      <c r="T904" s="50"/>
      <c r="U904" s="50"/>
      <c r="V904" s="50"/>
      <c r="W904" s="50"/>
      <c r="X904" s="50"/>
      <c r="Y904" s="50"/>
      <c r="Z904" s="51"/>
    </row>
    <row r="905" spans="1:26">
      <c r="A905" s="65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  <c r="O905" s="50"/>
      <c r="P905" s="50"/>
      <c r="Q905" s="50"/>
      <c r="R905" s="50"/>
      <c r="S905" s="50"/>
      <c r="T905" s="50"/>
      <c r="U905" s="50"/>
      <c r="V905" s="50"/>
      <c r="W905" s="50"/>
      <c r="X905" s="50"/>
      <c r="Y905" s="50"/>
      <c r="Z905" s="51"/>
    </row>
    <row r="906" spans="1:26">
      <c r="A906" s="65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  <c r="O906" s="50"/>
      <c r="P906" s="50"/>
      <c r="Q906" s="50"/>
      <c r="R906" s="50"/>
      <c r="S906" s="50"/>
      <c r="T906" s="50"/>
      <c r="U906" s="50"/>
      <c r="V906" s="50"/>
      <c r="W906" s="50"/>
      <c r="X906" s="50"/>
      <c r="Y906" s="50"/>
      <c r="Z906" s="51"/>
    </row>
    <row r="907" spans="1:26">
      <c r="A907" s="65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  <c r="O907" s="50"/>
      <c r="P907" s="50"/>
      <c r="Q907" s="50"/>
      <c r="R907" s="50"/>
      <c r="S907" s="50"/>
      <c r="T907" s="50"/>
      <c r="U907" s="50"/>
      <c r="V907" s="50"/>
      <c r="W907" s="50"/>
      <c r="X907" s="50"/>
      <c r="Y907" s="50"/>
      <c r="Z907" s="51"/>
    </row>
    <row r="908" spans="1:26">
      <c r="A908" s="65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50"/>
      <c r="P908" s="50"/>
      <c r="Q908" s="50"/>
      <c r="R908" s="50"/>
      <c r="S908" s="50"/>
      <c r="T908" s="50"/>
      <c r="U908" s="50"/>
      <c r="V908" s="50"/>
      <c r="W908" s="50"/>
      <c r="X908" s="50"/>
      <c r="Y908" s="50"/>
      <c r="Z908" s="51"/>
    </row>
    <row r="909" spans="1:26">
      <c r="A909" s="65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  <c r="O909" s="50"/>
      <c r="P909" s="50"/>
      <c r="Q909" s="50"/>
      <c r="R909" s="50"/>
      <c r="S909" s="50"/>
      <c r="T909" s="50"/>
      <c r="U909" s="50"/>
      <c r="V909" s="50"/>
      <c r="W909" s="50"/>
      <c r="X909" s="50"/>
      <c r="Y909" s="50"/>
      <c r="Z909" s="51"/>
    </row>
    <row r="910" spans="1:26">
      <c r="A910" s="65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50"/>
      <c r="P910" s="50"/>
      <c r="Q910" s="50"/>
      <c r="R910" s="50"/>
      <c r="S910" s="50"/>
      <c r="T910" s="50"/>
      <c r="U910" s="50"/>
      <c r="V910" s="50"/>
      <c r="W910" s="50"/>
      <c r="X910" s="50"/>
      <c r="Y910" s="50"/>
      <c r="Z910" s="51"/>
    </row>
    <row r="911" spans="1:26">
      <c r="A911" s="65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  <c r="O911" s="50"/>
      <c r="P911" s="50"/>
      <c r="Q911" s="50"/>
      <c r="R911" s="50"/>
      <c r="S911" s="50"/>
      <c r="T911" s="50"/>
      <c r="U911" s="50"/>
      <c r="V911" s="50"/>
      <c r="W911" s="50"/>
      <c r="X911" s="50"/>
      <c r="Y911" s="50"/>
      <c r="Z911" s="51"/>
    </row>
    <row r="912" spans="1:26">
      <c r="A912" s="65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50"/>
      <c r="P912" s="50"/>
      <c r="Q912" s="50"/>
      <c r="R912" s="50"/>
      <c r="S912" s="50"/>
      <c r="T912" s="50"/>
      <c r="U912" s="50"/>
      <c r="V912" s="50"/>
      <c r="W912" s="50"/>
      <c r="X912" s="50"/>
      <c r="Y912" s="50"/>
      <c r="Z912" s="51"/>
    </row>
    <row r="913" spans="1:26">
      <c r="A913" s="65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  <c r="O913" s="50"/>
      <c r="P913" s="50"/>
      <c r="Q913" s="50"/>
      <c r="R913" s="50"/>
      <c r="S913" s="50"/>
      <c r="T913" s="50"/>
      <c r="U913" s="50"/>
      <c r="V913" s="50"/>
      <c r="W913" s="50"/>
      <c r="X913" s="50"/>
      <c r="Y913" s="50"/>
      <c r="Z913" s="51"/>
    </row>
    <row r="914" spans="1:26">
      <c r="A914" s="65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50"/>
      <c r="P914" s="50"/>
      <c r="Q914" s="50"/>
      <c r="R914" s="50"/>
      <c r="S914" s="50"/>
      <c r="T914" s="50"/>
      <c r="U914" s="50"/>
      <c r="V914" s="50"/>
      <c r="W914" s="50"/>
      <c r="X914" s="50"/>
      <c r="Y914" s="50"/>
      <c r="Z914" s="51"/>
    </row>
    <row r="915" spans="1:26">
      <c r="A915" s="65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  <c r="O915" s="50"/>
      <c r="P915" s="50"/>
      <c r="Q915" s="50"/>
      <c r="R915" s="50"/>
      <c r="S915" s="50"/>
      <c r="T915" s="50"/>
      <c r="U915" s="50"/>
      <c r="V915" s="50"/>
      <c r="W915" s="50"/>
      <c r="X915" s="50"/>
      <c r="Y915" s="50"/>
      <c r="Z915" s="51"/>
    </row>
    <row r="916" spans="1:26">
      <c r="A916" s="65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50"/>
      <c r="P916" s="50"/>
      <c r="Q916" s="50"/>
      <c r="R916" s="50"/>
      <c r="S916" s="50"/>
      <c r="T916" s="50"/>
      <c r="U916" s="50"/>
      <c r="V916" s="50"/>
      <c r="W916" s="50"/>
      <c r="X916" s="50"/>
      <c r="Y916" s="50"/>
      <c r="Z916" s="51"/>
    </row>
    <row r="917" spans="1:26">
      <c r="A917" s="65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  <c r="O917" s="50"/>
      <c r="P917" s="50"/>
      <c r="Q917" s="50"/>
      <c r="R917" s="50"/>
      <c r="S917" s="50"/>
      <c r="T917" s="50"/>
      <c r="U917" s="50"/>
      <c r="V917" s="50"/>
      <c r="W917" s="50"/>
      <c r="X917" s="50"/>
      <c r="Y917" s="50"/>
      <c r="Z917" s="51"/>
    </row>
    <row r="918" spans="1:26">
      <c r="A918" s="65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50"/>
      <c r="P918" s="50"/>
      <c r="Q918" s="50"/>
      <c r="R918" s="50"/>
      <c r="S918" s="50"/>
      <c r="T918" s="50"/>
      <c r="U918" s="50"/>
      <c r="V918" s="50"/>
      <c r="W918" s="50"/>
      <c r="X918" s="50"/>
      <c r="Y918" s="50"/>
      <c r="Z918" s="51"/>
    </row>
    <row r="919" spans="1:26">
      <c r="A919" s="65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  <c r="O919" s="50"/>
      <c r="P919" s="50"/>
      <c r="Q919" s="50"/>
      <c r="R919" s="50"/>
      <c r="S919" s="50"/>
      <c r="T919" s="50"/>
      <c r="U919" s="50"/>
      <c r="V919" s="50"/>
      <c r="W919" s="50"/>
      <c r="X919" s="50"/>
      <c r="Y919" s="50"/>
      <c r="Z919" s="51"/>
    </row>
    <row r="920" spans="1:26">
      <c r="A920" s="65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50"/>
      <c r="P920" s="50"/>
      <c r="Q920" s="50"/>
      <c r="R920" s="50"/>
      <c r="S920" s="50"/>
      <c r="T920" s="50"/>
      <c r="U920" s="50"/>
      <c r="V920" s="50"/>
      <c r="W920" s="50"/>
      <c r="X920" s="50"/>
      <c r="Y920" s="50"/>
      <c r="Z920" s="51"/>
    </row>
    <row r="921" spans="1:26">
      <c r="A921" s="65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  <c r="O921" s="50"/>
      <c r="P921" s="50"/>
      <c r="Q921" s="50"/>
      <c r="R921" s="50"/>
      <c r="S921" s="50"/>
      <c r="T921" s="50"/>
      <c r="U921" s="50"/>
      <c r="V921" s="50"/>
      <c r="W921" s="50"/>
      <c r="X921" s="50"/>
      <c r="Y921" s="50"/>
      <c r="Z921" s="51"/>
    </row>
    <row r="922" spans="1:26">
      <c r="A922" s="65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50"/>
      <c r="P922" s="50"/>
      <c r="Q922" s="50"/>
      <c r="R922" s="50"/>
      <c r="S922" s="50"/>
      <c r="T922" s="50"/>
      <c r="U922" s="50"/>
      <c r="V922" s="50"/>
      <c r="W922" s="50"/>
      <c r="X922" s="50"/>
      <c r="Y922" s="50"/>
      <c r="Z922" s="51"/>
    </row>
    <row r="923" spans="1:26">
      <c r="A923" s="65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  <c r="O923" s="50"/>
      <c r="P923" s="50"/>
      <c r="Q923" s="50"/>
      <c r="R923" s="50"/>
      <c r="S923" s="50"/>
      <c r="T923" s="50"/>
      <c r="U923" s="50"/>
      <c r="V923" s="50"/>
      <c r="W923" s="50"/>
      <c r="X923" s="50"/>
      <c r="Y923" s="50"/>
      <c r="Z923" s="51"/>
    </row>
    <row r="924" spans="1:26">
      <c r="A924" s="65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50"/>
      <c r="P924" s="50"/>
      <c r="Q924" s="50"/>
      <c r="R924" s="50"/>
      <c r="S924" s="50"/>
      <c r="T924" s="50"/>
      <c r="U924" s="50"/>
      <c r="V924" s="50"/>
      <c r="W924" s="50"/>
      <c r="X924" s="50"/>
      <c r="Y924" s="50"/>
      <c r="Z924" s="51"/>
    </row>
    <row r="925" spans="1:26">
      <c r="A925" s="65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  <c r="O925" s="50"/>
      <c r="P925" s="50"/>
      <c r="Q925" s="50"/>
      <c r="R925" s="50"/>
      <c r="S925" s="50"/>
      <c r="T925" s="50"/>
      <c r="U925" s="50"/>
      <c r="V925" s="50"/>
      <c r="W925" s="50"/>
      <c r="X925" s="50"/>
      <c r="Y925" s="50"/>
      <c r="Z925" s="51"/>
    </row>
    <row r="926" spans="1:26">
      <c r="A926" s="65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  <c r="O926" s="50"/>
      <c r="P926" s="50"/>
      <c r="Q926" s="50"/>
      <c r="R926" s="50"/>
      <c r="S926" s="50"/>
      <c r="T926" s="50"/>
      <c r="U926" s="50"/>
      <c r="V926" s="50"/>
      <c r="W926" s="50"/>
      <c r="X926" s="50"/>
      <c r="Y926" s="50"/>
      <c r="Z926" s="51"/>
    </row>
    <row r="927" spans="1:26">
      <c r="A927" s="65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  <c r="O927" s="50"/>
      <c r="P927" s="50"/>
      <c r="Q927" s="50"/>
      <c r="R927" s="50"/>
      <c r="S927" s="50"/>
      <c r="T927" s="50"/>
      <c r="U927" s="50"/>
      <c r="V927" s="50"/>
      <c r="W927" s="50"/>
      <c r="X927" s="50"/>
      <c r="Y927" s="50"/>
      <c r="Z927" s="51"/>
    </row>
    <row r="928" spans="1:26">
      <c r="A928" s="65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  <c r="O928" s="50"/>
      <c r="P928" s="50"/>
      <c r="Q928" s="50"/>
      <c r="R928" s="50"/>
      <c r="S928" s="50"/>
      <c r="T928" s="50"/>
      <c r="U928" s="50"/>
      <c r="V928" s="50"/>
      <c r="W928" s="50"/>
      <c r="X928" s="50"/>
      <c r="Y928" s="50"/>
      <c r="Z928" s="51"/>
    </row>
    <row r="929" spans="1:26">
      <c r="A929" s="65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  <c r="O929" s="50"/>
      <c r="P929" s="50"/>
      <c r="Q929" s="50"/>
      <c r="R929" s="50"/>
      <c r="S929" s="50"/>
      <c r="T929" s="50"/>
      <c r="U929" s="50"/>
      <c r="V929" s="50"/>
      <c r="W929" s="50"/>
      <c r="X929" s="50"/>
      <c r="Y929" s="50"/>
      <c r="Z929" s="51"/>
    </row>
    <row r="930" spans="1:26">
      <c r="A930" s="65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  <c r="O930" s="50"/>
      <c r="P930" s="50"/>
      <c r="Q930" s="50"/>
      <c r="R930" s="50"/>
      <c r="S930" s="50"/>
      <c r="T930" s="50"/>
      <c r="U930" s="50"/>
      <c r="V930" s="50"/>
      <c r="W930" s="50"/>
      <c r="X930" s="50"/>
      <c r="Y930" s="50"/>
      <c r="Z930" s="51"/>
    </row>
    <row r="931" spans="1:26">
      <c r="A931" s="65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  <c r="O931" s="50"/>
      <c r="P931" s="50"/>
      <c r="Q931" s="50"/>
      <c r="R931" s="50"/>
      <c r="S931" s="50"/>
      <c r="T931" s="50"/>
      <c r="U931" s="50"/>
      <c r="V931" s="50"/>
      <c r="W931" s="50"/>
      <c r="X931" s="50"/>
      <c r="Y931" s="50"/>
      <c r="Z931" s="51"/>
    </row>
    <row r="932" spans="1:26">
      <c r="A932" s="65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  <c r="O932" s="50"/>
      <c r="P932" s="50"/>
      <c r="Q932" s="50"/>
      <c r="R932" s="50"/>
      <c r="S932" s="50"/>
      <c r="T932" s="50"/>
      <c r="U932" s="50"/>
      <c r="V932" s="50"/>
      <c r="W932" s="50"/>
      <c r="X932" s="50"/>
      <c r="Y932" s="50"/>
      <c r="Z932" s="51"/>
    </row>
    <row r="933" spans="1:26">
      <c r="A933" s="65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  <c r="O933" s="50"/>
      <c r="P933" s="50"/>
      <c r="Q933" s="50"/>
      <c r="R933" s="50"/>
      <c r="S933" s="50"/>
      <c r="T933" s="50"/>
      <c r="U933" s="50"/>
      <c r="V933" s="50"/>
      <c r="W933" s="50"/>
      <c r="X933" s="50"/>
      <c r="Y933" s="50"/>
      <c r="Z933" s="51"/>
    </row>
    <row r="934" spans="1:26">
      <c r="A934" s="65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50"/>
      <c r="P934" s="50"/>
      <c r="Q934" s="50"/>
      <c r="R934" s="50"/>
      <c r="S934" s="50"/>
      <c r="T934" s="50"/>
      <c r="U934" s="50"/>
      <c r="V934" s="50"/>
      <c r="W934" s="50"/>
      <c r="X934" s="50"/>
      <c r="Y934" s="50"/>
      <c r="Z934" s="51"/>
    </row>
    <row r="935" spans="1:26">
      <c r="A935" s="65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  <c r="O935" s="50"/>
      <c r="P935" s="50"/>
      <c r="Q935" s="50"/>
      <c r="R935" s="50"/>
      <c r="S935" s="50"/>
      <c r="T935" s="50"/>
      <c r="U935" s="50"/>
      <c r="V935" s="50"/>
      <c r="W935" s="50"/>
      <c r="X935" s="50"/>
      <c r="Y935" s="50"/>
      <c r="Z935" s="51"/>
    </row>
    <row r="936" spans="1:26">
      <c r="A936" s="65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50"/>
      <c r="P936" s="50"/>
      <c r="Q936" s="50"/>
      <c r="R936" s="50"/>
      <c r="S936" s="50"/>
      <c r="T936" s="50"/>
      <c r="U936" s="50"/>
      <c r="V936" s="50"/>
      <c r="W936" s="50"/>
      <c r="X936" s="50"/>
      <c r="Y936" s="50"/>
      <c r="Z936" s="51"/>
    </row>
    <row r="937" spans="1:26">
      <c r="A937" s="65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  <c r="O937" s="50"/>
      <c r="P937" s="50"/>
      <c r="Q937" s="50"/>
      <c r="R937" s="50"/>
      <c r="S937" s="50"/>
      <c r="T937" s="50"/>
      <c r="U937" s="50"/>
      <c r="V937" s="50"/>
      <c r="W937" s="50"/>
      <c r="X937" s="50"/>
      <c r="Y937" s="50"/>
      <c r="Z937" s="51"/>
    </row>
    <row r="938" spans="1:26">
      <c r="A938" s="65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50"/>
      <c r="P938" s="50"/>
      <c r="Q938" s="50"/>
      <c r="R938" s="50"/>
      <c r="S938" s="50"/>
      <c r="T938" s="50"/>
      <c r="U938" s="50"/>
      <c r="V938" s="50"/>
      <c r="W938" s="50"/>
      <c r="X938" s="50"/>
      <c r="Y938" s="50"/>
      <c r="Z938" s="51"/>
    </row>
    <row r="939" spans="1:26">
      <c r="A939" s="65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  <c r="O939" s="50"/>
      <c r="P939" s="50"/>
      <c r="Q939" s="50"/>
      <c r="R939" s="50"/>
      <c r="S939" s="50"/>
      <c r="T939" s="50"/>
      <c r="U939" s="50"/>
      <c r="V939" s="50"/>
      <c r="W939" s="50"/>
      <c r="X939" s="50"/>
      <c r="Y939" s="50"/>
      <c r="Z939" s="51"/>
    </row>
    <row r="940" spans="1:26">
      <c r="A940" s="65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  <c r="O940" s="50"/>
      <c r="P940" s="50"/>
      <c r="Q940" s="50"/>
      <c r="R940" s="50"/>
      <c r="S940" s="50"/>
      <c r="T940" s="50"/>
      <c r="U940" s="50"/>
      <c r="V940" s="50"/>
      <c r="W940" s="50"/>
      <c r="X940" s="50"/>
      <c r="Y940" s="50"/>
      <c r="Z940" s="51"/>
    </row>
    <row r="941" spans="1:26">
      <c r="A941" s="65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  <c r="O941" s="50"/>
      <c r="P941" s="50"/>
      <c r="Q941" s="50"/>
      <c r="R941" s="50"/>
      <c r="S941" s="50"/>
      <c r="T941" s="50"/>
      <c r="U941" s="50"/>
      <c r="V941" s="50"/>
      <c r="W941" s="50"/>
      <c r="X941" s="50"/>
      <c r="Y941" s="50"/>
      <c r="Z941" s="51"/>
    </row>
    <row r="942" spans="1:26">
      <c r="A942" s="65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  <c r="O942" s="50"/>
      <c r="P942" s="50"/>
      <c r="Q942" s="50"/>
      <c r="R942" s="50"/>
      <c r="S942" s="50"/>
      <c r="T942" s="50"/>
      <c r="U942" s="50"/>
      <c r="V942" s="50"/>
      <c r="W942" s="50"/>
      <c r="X942" s="50"/>
      <c r="Y942" s="50"/>
      <c r="Z942" s="51"/>
    </row>
    <row r="943" spans="1:26">
      <c r="A943" s="65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  <c r="O943" s="50"/>
      <c r="P943" s="50"/>
      <c r="Q943" s="50"/>
      <c r="R943" s="50"/>
      <c r="S943" s="50"/>
      <c r="T943" s="50"/>
      <c r="U943" s="50"/>
      <c r="V943" s="50"/>
      <c r="W943" s="50"/>
      <c r="X943" s="50"/>
      <c r="Y943" s="50"/>
      <c r="Z943" s="51"/>
    </row>
    <row r="944" spans="1:26">
      <c r="A944" s="65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  <c r="O944" s="50"/>
      <c r="P944" s="50"/>
      <c r="Q944" s="50"/>
      <c r="R944" s="50"/>
      <c r="S944" s="50"/>
      <c r="T944" s="50"/>
      <c r="U944" s="50"/>
      <c r="V944" s="50"/>
      <c r="W944" s="50"/>
      <c r="X944" s="50"/>
      <c r="Y944" s="50"/>
      <c r="Z944" s="51"/>
    </row>
    <row r="945" spans="1:26">
      <c r="A945" s="65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  <c r="O945" s="50"/>
      <c r="P945" s="50"/>
      <c r="Q945" s="50"/>
      <c r="R945" s="50"/>
      <c r="S945" s="50"/>
      <c r="T945" s="50"/>
      <c r="U945" s="50"/>
      <c r="V945" s="50"/>
      <c r="W945" s="50"/>
      <c r="X945" s="50"/>
      <c r="Y945" s="50"/>
      <c r="Z945" s="51"/>
    </row>
    <row r="946" spans="1:26">
      <c r="A946" s="65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  <c r="O946" s="50"/>
      <c r="P946" s="50"/>
      <c r="Q946" s="50"/>
      <c r="R946" s="50"/>
      <c r="S946" s="50"/>
      <c r="T946" s="50"/>
      <c r="U946" s="50"/>
      <c r="V946" s="50"/>
      <c r="W946" s="50"/>
      <c r="X946" s="50"/>
      <c r="Y946" s="50"/>
      <c r="Z946" s="51"/>
    </row>
    <row r="947" spans="1:26">
      <c r="A947" s="65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  <c r="O947" s="50"/>
      <c r="P947" s="50"/>
      <c r="Q947" s="50"/>
      <c r="R947" s="50"/>
      <c r="S947" s="50"/>
      <c r="T947" s="50"/>
      <c r="U947" s="50"/>
      <c r="V947" s="50"/>
      <c r="W947" s="50"/>
      <c r="X947" s="50"/>
      <c r="Y947" s="50"/>
      <c r="Z947" s="51"/>
    </row>
    <row r="948" spans="1:26">
      <c r="A948" s="65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50"/>
      <c r="P948" s="50"/>
      <c r="Q948" s="50"/>
      <c r="R948" s="50"/>
      <c r="S948" s="50"/>
      <c r="T948" s="50"/>
      <c r="U948" s="50"/>
      <c r="V948" s="50"/>
      <c r="W948" s="50"/>
      <c r="X948" s="50"/>
      <c r="Y948" s="50"/>
      <c r="Z948" s="51"/>
    </row>
    <row r="949" spans="1:26">
      <c r="A949" s="65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  <c r="O949" s="50"/>
      <c r="P949" s="50"/>
      <c r="Q949" s="50"/>
      <c r="R949" s="50"/>
      <c r="S949" s="50"/>
      <c r="T949" s="50"/>
      <c r="U949" s="50"/>
      <c r="V949" s="50"/>
      <c r="W949" s="50"/>
      <c r="X949" s="50"/>
      <c r="Y949" s="50"/>
      <c r="Z949" s="51"/>
    </row>
    <row r="950" spans="1:26">
      <c r="A950" s="65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50"/>
      <c r="P950" s="50"/>
      <c r="Q950" s="50"/>
      <c r="R950" s="50"/>
      <c r="S950" s="50"/>
      <c r="T950" s="50"/>
      <c r="U950" s="50"/>
      <c r="V950" s="50"/>
      <c r="W950" s="50"/>
      <c r="X950" s="50"/>
      <c r="Y950" s="50"/>
      <c r="Z950" s="51"/>
    </row>
    <row r="951" spans="1:26">
      <c r="A951" s="65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  <c r="O951" s="50"/>
      <c r="P951" s="50"/>
      <c r="Q951" s="50"/>
      <c r="R951" s="50"/>
      <c r="S951" s="50"/>
      <c r="T951" s="50"/>
      <c r="U951" s="50"/>
      <c r="V951" s="50"/>
      <c r="W951" s="50"/>
      <c r="X951" s="50"/>
      <c r="Y951" s="50"/>
      <c r="Z951" s="51"/>
    </row>
    <row r="952" spans="1:26">
      <c r="A952" s="65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  <c r="O952" s="50"/>
      <c r="P952" s="50"/>
      <c r="Q952" s="50"/>
      <c r="R952" s="50"/>
      <c r="S952" s="50"/>
      <c r="T952" s="50"/>
      <c r="U952" s="50"/>
      <c r="V952" s="50"/>
      <c r="W952" s="50"/>
      <c r="X952" s="50"/>
      <c r="Y952" s="50"/>
      <c r="Z952" s="51"/>
    </row>
    <row r="953" spans="1:26">
      <c r="A953" s="65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50"/>
      <c r="P953" s="50"/>
      <c r="Q953" s="50"/>
      <c r="R953" s="50"/>
      <c r="S953" s="50"/>
      <c r="T953" s="50"/>
      <c r="U953" s="50"/>
      <c r="V953" s="50"/>
      <c r="W953" s="50"/>
      <c r="X953" s="50"/>
      <c r="Y953" s="50"/>
      <c r="Z953" s="51"/>
    </row>
    <row r="954" spans="1:26">
      <c r="A954" s="65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  <c r="O954" s="50"/>
      <c r="P954" s="50"/>
      <c r="Q954" s="50"/>
      <c r="R954" s="50"/>
      <c r="S954" s="50"/>
      <c r="T954" s="50"/>
      <c r="U954" s="50"/>
      <c r="V954" s="50"/>
      <c r="W954" s="50"/>
      <c r="X954" s="50"/>
      <c r="Y954" s="50"/>
      <c r="Z954" s="51"/>
    </row>
    <row r="955" spans="1:26">
      <c r="A955" s="65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  <c r="O955" s="50"/>
      <c r="P955" s="50"/>
      <c r="Q955" s="50"/>
      <c r="R955" s="50"/>
      <c r="S955" s="50"/>
      <c r="T955" s="50"/>
      <c r="U955" s="50"/>
      <c r="V955" s="50"/>
      <c r="W955" s="50"/>
      <c r="X955" s="50"/>
      <c r="Y955" s="50"/>
      <c r="Z955" s="51"/>
    </row>
    <row r="956" spans="1:26">
      <c r="A956" s="65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  <c r="O956" s="50"/>
      <c r="P956" s="50"/>
      <c r="Q956" s="50"/>
      <c r="R956" s="50"/>
      <c r="S956" s="50"/>
      <c r="T956" s="50"/>
      <c r="U956" s="50"/>
      <c r="V956" s="50"/>
      <c r="W956" s="50"/>
      <c r="X956" s="50"/>
      <c r="Y956" s="50"/>
      <c r="Z956" s="51"/>
    </row>
    <row r="957" spans="1:26">
      <c r="A957" s="65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  <c r="O957" s="50"/>
      <c r="P957" s="50"/>
      <c r="Q957" s="50"/>
      <c r="R957" s="50"/>
      <c r="S957" s="50"/>
      <c r="T957" s="50"/>
      <c r="U957" s="50"/>
      <c r="V957" s="50"/>
      <c r="W957" s="50"/>
      <c r="X957" s="50"/>
      <c r="Y957" s="50"/>
      <c r="Z957" s="51"/>
    </row>
    <row r="958" spans="1:26">
      <c r="A958" s="65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  <c r="O958" s="50"/>
      <c r="P958" s="50"/>
      <c r="Q958" s="50"/>
      <c r="R958" s="50"/>
      <c r="S958" s="50"/>
      <c r="T958" s="50"/>
      <c r="U958" s="50"/>
      <c r="V958" s="50"/>
      <c r="W958" s="50"/>
      <c r="X958" s="50"/>
      <c r="Y958" s="50"/>
      <c r="Z958" s="51"/>
    </row>
    <row r="959" spans="1:26">
      <c r="A959" s="65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  <c r="O959" s="50"/>
      <c r="P959" s="50"/>
      <c r="Q959" s="50"/>
      <c r="R959" s="50"/>
      <c r="S959" s="50"/>
      <c r="T959" s="50"/>
      <c r="U959" s="50"/>
      <c r="V959" s="50"/>
      <c r="W959" s="50"/>
      <c r="X959" s="50"/>
      <c r="Y959" s="50"/>
      <c r="Z959" s="51"/>
    </row>
    <row r="960" spans="1:26">
      <c r="A960" s="65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  <c r="O960" s="50"/>
      <c r="P960" s="50"/>
      <c r="Q960" s="50"/>
      <c r="R960" s="50"/>
      <c r="S960" s="50"/>
      <c r="T960" s="50"/>
      <c r="U960" s="50"/>
      <c r="V960" s="50"/>
      <c r="W960" s="50"/>
      <c r="X960" s="50"/>
      <c r="Y960" s="50"/>
      <c r="Z960" s="51"/>
    </row>
    <row r="961" spans="1:26">
      <c r="A961" s="65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50"/>
      <c r="P961" s="50"/>
      <c r="Q961" s="50"/>
      <c r="R961" s="50"/>
      <c r="S961" s="50"/>
      <c r="T961" s="50"/>
      <c r="U961" s="50"/>
      <c r="V961" s="50"/>
      <c r="W961" s="50"/>
      <c r="X961" s="50"/>
      <c r="Y961" s="50"/>
      <c r="Z961" s="51"/>
    </row>
    <row r="962" spans="1:26">
      <c r="A962" s="65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  <c r="O962" s="50"/>
      <c r="P962" s="50"/>
      <c r="Q962" s="50"/>
      <c r="R962" s="50"/>
      <c r="S962" s="50"/>
      <c r="T962" s="50"/>
      <c r="U962" s="50"/>
      <c r="V962" s="50"/>
      <c r="W962" s="50"/>
      <c r="X962" s="50"/>
      <c r="Y962" s="50"/>
      <c r="Z962" s="51"/>
    </row>
    <row r="963" spans="1:26">
      <c r="A963" s="65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  <c r="O963" s="50"/>
      <c r="P963" s="50"/>
      <c r="Q963" s="50"/>
      <c r="R963" s="50"/>
      <c r="S963" s="50"/>
      <c r="T963" s="50"/>
      <c r="U963" s="50"/>
      <c r="V963" s="50"/>
      <c r="W963" s="50"/>
      <c r="X963" s="50"/>
      <c r="Y963" s="50"/>
      <c r="Z963" s="51"/>
    </row>
    <row r="964" spans="1:26">
      <c r="A964" s="65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  <c r="O964" s="50"/>
      <c r="P964" s="50"/>
      <c r="Q964" s="50"/>
      <c r="R964" s="50"/>
      <c r="S964" s="50"/>
      <c r="T964" s="50"/>
      <c r="U964" s="50"/>
      <c r="V964" s="50"/>
      <c r="W964" s="50"/>
      <c r="X964" s="50"/>
      <c r="Y964" s="50"/>
      <c r="Z964" s="51"/>
    </row>
    <row r="965" spans="1:26">
      <c r="A965" s="65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  <c r="O965" s="50"/>
      <c r="P965" s="50"/>
      <c r="Q965" s="50"/>
      <c r="R965" s="50"/>
      <c r="S965" s="50"/>
      <c r="T965" s="50"/>
      <c r="U965" s="50"/>
      <c r="V965" s="50"/>
      <c r="W965" s="50"/>
      <c r="X965" s="50"/>
      <c r="Y965" s="50"/>
      <c r="Z965" s="51"/>
    </row>
    <row r="966" spans="1:26">
      <c r="A966" s="65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  <c r="O966" s="50"/>
      <c r="P966" s="50"/>
      <c r="Q966" s="50"/>
      <c r="R966" s="50"/>
      <c r="S966" s="50"/>
      <c r="T966" s="50"/>
      <c r="U966" s="50"/>
      <c r="V966" s="50"/>
      <c r="W966" s="50"/>
      <c r="X966" s="50"/>
      <c r="Y966" s="50"/>
      <c r="Z966" s="51"/>
    </row>
    <row r="967" spans="1:26">
      <c r="A967" s="65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  <c r="O967" s="50"/>
      <c r="P967" s="50"/>
      <c r="Q967" s="50"/>
      <c r="R967" s="50"/>
      <c r="S967" s="50"/>
      <c r="T967" s="50"/>
      <c r="U967" s="50"/>
      <c r="V967" s="50"/>
      <c r="W967" s="50"/>
      <c r="X967" s="50"/>
      <c r="Y967" s="50"/>
      <c r="Z967" s="51"/>
    </row>
    <row r="968" spans="1:26">
      <c r="A968" s="65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  <c r="O968" s="50"/>
      <c r="P968" s="50"/>
      <c r="Q968" s="50"/>
      <c r="R968" s="50"/>
      <c r="S968" s="50"/>
      <c r="T968" s="50"/>
      <c r="U968" s="50"/>
      <c r="V968" s="50"/>
      <c r="W968" s="50"/>
      <c r="X968" s="50"/>
      <c r="Y968" s="50"/>
      <c r="Z968" s="51"/>
    </row>
    <row r="969" spans="1:26">
      <c r="A969" s="65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  <c r="O969" s="50"/>
      <c r="P969" s="50"/>
      <c r="Q969" s="50"/>
      <c r="R969" s="50"/>
      <c r="S969" s="50"/>
      <c r="T969" s="50"/>
      <c r="U969" s="50"/>
      <c r="V969" s="50"/>
      <c r="W969" s="50"/>
      <c r="X969" s="50"/>
      <c r="Y969" s="50"/>
      <c r="Z969" s="51"/>
    </row>
    <row r="970" spans="1:26">
      <c r="A970" s="65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  <c r="O970" s="50"/>
      <c r="P970" s="50"/>
      <c r="Q970" s="50"/>
      <c r="R970" s="50"/>
      <c r="S970" s="50"/>
      <c r="T970" s="50"/>
      <c r="U970" s="50"/>
      <c r="V970" s="50"/>
      <c r="W970" s="50"/>
      <c r="X970" s="50"/>
      <c r="Y970" s="50"/>
      <c r="Z970" s="51"/>
    </row>
    <row r="971" spans="1:26">
      <c r="A971" s="65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50"/>
      <c r="P971" s="50"/>
      <c r="Q971" s="50"/>
      <c r="R971" s="50"/>
      <c r="S971" s="50"/>
      <c r="T971" s="50"/>
      <c r="U971" s="50"/>
      <c r="V971" s="50"/>
      <c r="W971" s="50"/>
      <c r="X971" s="50"/>
      <c r="Y971" s="50"/>
      <c r="Z971" s="51"/>
    </row>
    <row r="972" spans="1:26">
      <c r="A972" s="65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  <c r="O972" s="50"/>
      <c r="P972" s="50"/>
      <c r="Q972" s="50"/>
      <c r="R972" s="50"/>
      <c r="S972" s="50"/>
      <c r="T972" s="50"/>
      <c r="U972" s="50"/>
      <c r="V972" s="50"/>
      <c r="W972" s="50"/>
      <c r="X972" s="50"/>
      <c r="Y972" s="50"/>
      <c r="Z972" s="51"/>
    </row>
    <row r="973" spans="1:26">
      <c r="A973" s="65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  <c r="O973" s="50"/>
      <c r="P973" s="50"/>
      <c r="Q973" s="50"/>
      <c r="R973" s="50"/>
      <c r="S973" s="50"/>
      <c r="T973" s="50"/>
      <c r="U973" s="50"/>
      <c r="V973" s="50"/>
      <c r="W973" s="50"/>
      <c r="X973" s="50"/>
      <c r="Y973" s="50"/>
      <c r="Z973" s="51"/>
    </row>
    <row r="974" spans="1:26">
      <c r="A974" s="65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50"/>
      <c r="P974" s="50"/>
      <c r="Q974" s="50"/>
      <c r="R974" s="50"/>
      <c r="S974" s="50"/>
      <c r="T974" s="50"/>
      <c r="U974" s="50"/>
      <c r="V974" s="50"/>
      <c r="W974" s="50"/>
      <c r="X974" s="50"/>
      <c r="Y974" s="50"/>
      <c r="Z974" s="51"/>
    </row>
    <row r="975" spans="1:26">
      <c r="A975" s="65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  <c r="O975" s="50"/>
      <c r="P975" s="50"/>
      <c r="Q975" s="50"/>
      <c r="R975" s="50"/>
      <c r="S975" s="50"/>
      <c r="T975" s="50"/>
      <c r="U975" s="50"/>
      <c r="V975" s="50"/>
      <c r="W975" s="50"/>
      <c r="X975" s="50"/>
      <c r="Y975" s="50"/>
      <c r="Z975" s="51"/>
    </row>
    <row r="976" spans="1:26">
      <c r="A976" s="65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50"/>
      <c r="U976" s="50"/>
      <c r="V976" s="50"/>
      <c r="W976" s="50"/>
      <c r="X976" s="50"/>
      <c r="Y976" s="50"/>
      <c r="Z976" s="51"/>
    </row>
    <row r="977" spans="1:26">
      <c r="A977" s="65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  <c r="O977" s="50"/>
      <c r="P977" s="50"/>
      <c r="Q977" s="50"/>
      <c r="R977" s="50"/>
      <c r="S977" s="50"/>
      <c r="T977" s="50"/>
      <c r="U977" s="50"/>
      <c r="V977" s="50"/>
      <c r="W977" s="50"/>
      <c r="X977" s="50"/>
      <c r="Y977" s="50"/>
      <c r="Z977" s="51"/>
    </row>
    <row r="978" spans="1:26">
      <c r="A978" s="65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  <c r="O978" s="50"/>
      <c r="P978" s="50"/>
      <c r="Q978" s="50"/>
      <c r="R978" s="50"/>
      <c r="S978" s="50"/>
      <c r="T978" s="50"/>
      <c r="U978" s="50"/>
      <c r="V978" s="50"/>
      <c r="W978" s="50"/>
      <c r="X978" s="50"/>
      <c r="Y978" s="50"/>
      <c r="Z978" s="51"/>
    </row>
    <row r="979" spans="1:26">
      <c r="A979" s="65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  <c r="O979" s="50"/>
      <c r="P979" s="50"/>
      <c r="Q979" s="50"/>
      <c r="R979" s="50"/>
      <c r="S979" s="50"/>
      <c r="T979" s="50"/>
      <c r="U979" s="50"/>
      <c r="V979" s="50"/>
      <c r="W979" s="50"/>
      <c r="X979" s="50"/>
      <c r="Y979" s="50"/>
      <c r="Z979" s="51"/>
    </row>
    <row r="980" spans="1:26">
      <c r="A980" s="65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50"/>
      <c r="P980" s="50"/>
      <c r="Q980" s="50"/>
      <c r="R980" s="50"/>
      <c r="S980" s="50"/>
      <c r="T980" s="50"/>
      <c r="U980" s="50"/>
      <c r="V980" s="50"/>
      <c r="W980" s="50"/>
      <c r="X980" s="50"/>
      <c r="Y980" s="50"/>
      <c r="Z980" s="51"/>
    </row>
    <row r="981" spans="1:26">
      <c r="A981" s="65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  <c r="O981" s="50"/>
      <c r="P981" s="50"/>
      <c r="Q981" s="50"/>
      <c r="R981" s="50"/>
      <c r="S981" s="50"/>
      <c r="T981" s="50"/>
      <c r="U981" s="50"/>
      <c r="V981" s="50"/>
      <c r="W981" s="50"/>
      <c r="X981" s="50"/>
      <c r="Y981" s="50"/>
      <c r="Z981" s="51"/>
    </row>
    <row r="982" spans="1:26">
      <c r="A982" s="65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50"/>
      <c r="P982" s="50"/>
      <c r="Q982" s="50"/>
      <c r="R982" s="50"/>
      <c r="S982" s="50"/>
      <c r="T982" s="50"/>
      <c r="U982" s="50"/>
      <c r="V982" s="50"/>
      <c r="W982" s="50"/>
      <c r="X982" s="50"/>
      <c r="Y982" s="50"/>
      <c r="Z982" s="51"/>
    </row>
    <row r="983" spans="1:26">
      <c r="A983" s="65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  <c r="O983" s="50"/>
      <c r="P983" s="50"/>
      <c r="Q983" s="50"/>
      <c r="R983" s="50"/>
      <c r="S983" s="50"/>
      <c r="T983" s="50"/>
      <c r="U983" s="50"/>
      <c r="V983" s="50"/>
      <c r="W983" s="50"/>
      <c r="X983" s="50"/>
      <c r="Y983" s="50"/>
      <c r="Z983" s="51"/>
    </row>
    <row r="984" spans="1:26">
      <c r="A984" s="65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  <c r="O984" s="50"/>
      <c r="P984" s="50"/>
      <c r="Q984" s="50"/>
      <c r="R984" s="50"/>
      <c r="S984" s="50"/>
      <c r="T984" s="50"/>
      <c r="U984" s="50"/>
      <c r="V984" s="50"/>
      <c r="W984" s="50"/>
      <c r="X984" s="50"/>
      <c r="Y984" s="50"/>
      <c r="Z984" s="51"/>
    </row>
    <row r="985" spans="1:26">
      <c r="A985" s="65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  <c r="O985" s="50"/>
      <c r="P985" s="50"/>
      <c r="Q985" s="50"/>
      <c r="R985" s="50"/>
      <c r="S985" s="50"/>
      <c r="T985" s="50"/>
      <c r="U985" s="50"/>
      <c r="V985" s="50"/>
      <c r="W985" s="50"/>
      <c r="X985" s="50"/>
      <c r="Y985" s="50"/>
      <c r="Z985" s="51"/>
    </row>
    <row r="986" spans="1:26">
      <c r="A986" s="65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  <c r="O986" s="50"/>
      <c r="P986" s="50"/>
      <c r="Q986" s="50"/>
      <c r="R986" s="50"/>
      <c r="S986" s="50"/>
      <c r="T986" s="50"/>
      <c r="U986" s="50"/>
      <c r="V986" s="50"/>
      <c r="W986" s="50"/>
      <c r="X986" s="50"/>
      <c r="Y986" s="50"/>
      <c r="Z986" s="51"/>
    </row>
    <row r="987" spans="1:26">
      <c r="A987" s="65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  <c r="O987" s="50"/>
      <c r="P987" s="50"/>
      <c r="Q987" s="50"/>
      <c r="R987" s="50"/>
      <c r="S987" s="50"/>
      <c r="T987" s="50"/>
      <c r="U987" s="50"/>
      <c r="V987" s="50"/>
      <c r="W987" s="50"/>
      <c r="X987" s="50"/>
      <c r="Y987" s="50"/>
      <c r="Z987" s="51"/>
    </row>
    <row r="988" spans="1:26">
      <c r="A988" s="65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  <c r="O988" s="50"/>
      <c r="P988" s="50"/>
      <c r="Q988" s="50"/>
      <c r="R988" s="50"/>
      <c r="S988" s="50"/>
      <c r="T988" s="50"/>
      <c r="U988" s="50"/>
      <c r="V988" s="50"/>
      <c r="W988" s="50"/>
      <c r="X988" s="50"/>
      <c r="Y988" s="50"/>
      <c r="Z988" s="51"/>
    </row>
    <row r="989" spans="1:26">
      <c r="A989" s="65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  <c r="O989" s="50"/>
      <c r="P989" s="50"/>
      <c r="Q989" s="50"/>
      <c r="R989" s="50"/>
      <c r="S989" s="50"/>
      <c r="T989" s="50"/>
      <c r="U989" s="50"/>
      <c r="V989" s="50"/>
      <c r="W989" s="50"/>
      <c r="X989" s="50"/>
      <c r="Y989" s="50"/>
      <c r="Z989" s="51"/>
    </row>
    <row r="990" spans="1:26">
      <c r="A990" s="65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  <c r="O990" s="50"/>
      <c r="P990" s="50"/>
      <c r="Q990" s="50"/>
      <c r="R990" s="50"/>
      <c r="S990" s="50"/>
      <c r="T990" s="50"/>
      <c r="U990" s="50"/>
      <c r="V990" s="50"/>
      <c r="W990" s="50"/>
      <c r="X990" s="50"/>
      <c r="Y990" s="50"/>
      <c r="Z990" s="51"/>
    </row>
    <row r="991" spans="1:26">
      <c r="A991" s="65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  <c r="O991" s="50"/>
      <c r="P991" s="50"/>
      <c r="Q991" s="50"/>
      <c r="R991" s="50"/>
      <c r="S991" s="50"/>
      <c r="T991" s="50"/>
      <c r="U991" s="50"/>
      <c r="V991" s="50"/>
      <c r="W991" s="50"/>
      <c r="X991" s="50"/>
      <c r="Y991" s="50"/>
      <c r="Z991" s="51"/>
    </row>
    <row r="992" spans="1:26">
      <c r="A992" s="65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  <c r="O992" s="50"/>
      <c r="P992" s="50"/>
      <c r="Q992" s="50"/>
      <c r="R992" s="50"/>
      <c r="S992" s="50"/>
      <c r="T992" s="50"/>
      <c r="U992" s="50"/>
      <c r="V992" s="50"/>
      <c r="W992" s="50"/>
      <c r="X992" s="50"/>
      <c r="Y992" s="50"/>
      <c r="Z992" s="51"/>
    </row>
    <row r="993" spans="1:26">
      <c r="A993" s="65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  <c r="O993" s="50"/>
      <c r="P993" s="50"/>
      <c r="Q993" s="50"/>
      <c r="R993" s="50"/>
      <c r="S993" s="50"/>
      <c r="T993" s="50"/>
      <c r="U993" s="50"/>
      <c r="V993" s="50"/>
      <c r="W993" s="50"/>
      <c r="X993" s="50"/>
      <c r="Y993" s="50"/>
      <c r="Z993" s="51"/>
    </row>
    <row r="994" spans="1:26">
      <c r="A994" s="65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  <c r="O994" s="50"/>
      <c r="P994" s="50"/>
      <c r="Q994" s="50"/>
      <c r="R994" s="50"/>
      <c r="S994" s="50"/>
      <c r="T994" s="50"/>
      <c r="U994" s="50"/>
      <c r="V994" s="50"/>
      <c r="W994" s="50"/>
      <c r="X994" s="50"/>
      <c r="Y994" s="50"/>
      <c r="Z994" s="51"/>
    </row>
    <row r="995" spans="1:26">
      <c r="A995" s="65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  <c r="O995" s="50"/>
      <c r="P995" s="50"/>
      <c r="Q995" s="50"/>
      <c r="R995" s="50"/>
      <c r="S995" s="50"/>
      <c r="T995" s="50"/>
      <c r="U995" s="50"/>
      <c r="V995" s="50"/>
      <c r="W995" s="50"/>
      <c r="X995" s="50"/>
      <c r="Y995" s="50"/>
      <c r="Z995" s="51"/>
    </row>
    <row r="996" spans="1:26">
      <c r="A996" s="65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  <c r="O996" s="50"/>
      <c r="P996" s="50"/>
      <c r="Q996" s="50"/>
      <c r="R996" s="50"/>
      <c r="S996" s="50"/>
      <c r="T996" s="50"/>
      <c r="U996" s="50"/>
      <c r="V996" s="50"/>
      <c r="W996" s="50"/>
      <c r="X996" s="50"/>
      <c r="Y996" s="50"/>
      <c r="Z996" s="51"/>
    </row>
    <row r="997" spans="1:26">
      <c r="A997" s="65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  <c r="O997" s="50"/>
      <c r="P997" s="50"/>
      <c r="Q997" s="50"/>
      <c r="R997" s="50"/>
      <c r="S997" s="50"/>
      <c r="T997" s="50"/>
      <c r="U997" s="50"/>
      <c r="V997" s="50"/>
      <c r="W997" s="50"/>
      <c r="X997" s="50"/>
      <c r="Y997" s="50"/>
      <c r="Z997" s="51"/>
    </row>
    <row r="998" spans="1:26">
      <c r="A998" s="65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  <c r="O998" s="50"/>
      <c r="P998" s="50"/>
      <c r="Q998" s="50"/>
      <c r="R998" s="50"/>
      <c r="S998" s="50"/>
      <c r="T998" s="50"/>
      <c r="U998" s="50"/>
      <c r="V998" s="50"/>
      <c r="W998" s="50"/>
      <c r="X998" s="50"/>
      <c r="Y998" s="50"/>
      <c r="Z998" s="51"/>
    </row>
    <row r="999" spans="1:26">
      <c r="A999" s="65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  <c r="O999" s="50"/>
      <c r="P999" s="50"/>
      <c r="Q999" s="50"/>
      <c r="R999" s="50"/>
      <c r="S999" s="50"/>
      <c r="T999" s="50"/>
      <c r="U999" s="50"/>
      <c r="V999" s="50"/>
      <c r="W999" s="50"/>
      <c r="X999" s="50"/>
      <c r="Y999" s="50"/>
      <c r="Z999" s="51"/>
    </row>
    <row r="1000" spans="1:26">
      <c r="A1000" s="66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  <c r="Q1000" s="67"/>
      <c r="R1000" s="67"/>
      <c r="S1000" s="67"/>
      <c r="T1000" s="67"/>
      <c r="U1000" s="67"/>
      <c r="V1000" s="67"/>
      <c r="W1000" s="67"/>
      <c r="X1000" s="67"/>
      <c r="Y1000" s="67"/>
      <c r="Z1000" s="68"/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E294-3D89-4A77-BFF6-5A31BEB5AE3D}">
  <dimension ref="A2:P18"/>
  <sheetViews>
    <sheetView tabSelected="1" workbookViewId="0">
      <selection activeCell="C16" sqref="C16"/>
    </sheetView>
  </sheetViews>
  <sheetFormatPr defaultColWidth="8" defaultRowHeight="20.25"/>
  <cols>
    <col min="1" max="1" width="8" style="69"/>
    <col min="2" max="2" width="43.25" style="69" customWidth="1"/>
    <col min="3" max="3" width="6.875" style="69" customWidth="1"/>
    <col min="4" max="15" width="4" style="69" customWidth="1"/>
    <col min="16" max="16" width="15.25" style="69" customWidth="1"/>
    <col min="17" max="16384" width="8" style="69"/>
  </cols>
  <sheetData>
    <row r="2" spans="1:16" ht="23.25">
      <c r="A2" s="94" t="s">
        <v>135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>
      <c r="A3" s="95" t="s">
        <v>136</v>
      </c>
      <c r="B3" s="95" t="s">
        <v>137</v>
      </c>
      <c r="C3" s="95" t="s">
        <v>138</v>
      </c>
      <c r="D3" s="95" t="s">
        <v>2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 t="s">
        <v>139</v>
      </c>
    </row>
    <row r="4" spans="1:16">
      <c r="A4" s="95"/>
      <c r="B4" s="95"/>
      <c r="C4" s="95"/>
      <c r="D4" s="70" t="s">
        <v>14</v>
      </c>
      <c r="E4" s="70" t="s">
        <v>15</v>
      </c>
      <c r="F4" s="70" t="s">
        <v>16</v>
      </c>
      <c r="G4" s="70" t="s">
        <v>17</v>
      </c>
      <c r="H4" s="70" t="s">
        <v>18</v>
      </c>
      <c r="I4" s="70" t="s">
        <v>19</v>
      </c>
      <c r="J4" s="70" t="s">
        <v>20</v>
      </c>
      <c r="K4" s="70" t="s">
        <v>21</v>
      </c>
      <c r="L4" s="70" t="s">
        <v>22</v>
      </c>
      <c r="M4" s="70" t="s">
        <v>23</v>
      </c>
      <c r="N4" s="70" t="s">
        <v>24</v>
      </c>
      <c r="O4" s="70" t="s">
        <v>25</v>
      </c>
      <c r="P4" s="95"/>
    </row>
    <row r="5" spans="1:16">
      <c r="A5" s="71">
        <v>1</v>
      </c>
      <c r="B5" s="72" t="s">
        <v>140</v>
      </c>
      <c r="C5" s="71" t="s">
        <v>141</v>
      </c>
      <c r="D5" s="73" t="s">
        <v>142</v>
      </c>
      <c r="E5" s="73" t="s">
        <v>142</v>
      </c>
      <c r="F5" s="73" t="s">
        <v>142</v>
      </c>
      <c r="G5" s="73" t="s">
        <v>142</v>
      </c>
      <c r="H5" s="73" t="s">
        <v>142</v>
      </c>
      <c r="I5" s="73" t="s">
        <v>142</v>
      </c>
      <c r="J5" s="73" t="s">
        <v>142</v>
      </c>
      <c r="K5" s="73" t="s">
        <v>142</v>
      </c>
      <c r="L5" s="73" t="s">
        <v>142</v>
      </c>
      <c r="M5" s="73" t="s">
        <v>142</v>
      </c>
      <c r="N5" s="73" t="s">
        <v>142</v>
      </c>
      <c r="O5" s="73" t="s">
        <v>142</v>
      </c>
      <c r="P5" s="90" t="s">
        <v>143</v>
      </c>
    </row>
    <row r="6" spans="1:16">
      <c r="A6" s="71"/>
      <c r="B6" s="72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91"/>
    </row>
    <row r="7" spans="1:16">
      <c r="A7" s="71">
        <v>2</v>
      </c>
      <c r="B7" s="72" t="s">
        <v>144</v>
      </c>
      <c r="C7" s="71" t="s">
        <v>145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91"/>
    </row>
    <row r="8" spans="1:16">
      <c r="A8" s="71"/>
      <c r="B8" s="72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91"/>
    </row>
    <row r="9" spans="1:16">
      <c r="A9" s="71"/>
      <c r="B9" s="72" t="s">
        <v>146</v>
      </c>
      <c r="C9" s="71"/>
      <c r="D9" s="73" t="s">
        <v>142</v>
      </c>
      <c r="E9" s="71"/>
      <c r="F9" s="71"/>
      <c r="G9" s="71"/>
      <c r="H9" s="71"/>
      <c r="I9" s="71"/>
      <c r="J9" s="71"/>
      <c r="K9" s="73" t="s">
        <v>142</v>
      </c>
      <c r="L9" s="71"/>
      <c r="M9" s="71"/>
      <c r="N9" s="71"/>
      <c r="O9" s="71"/>
      <c r="P9" s="91"/>
    </row>
    <row r="10" spans="1:16">
      <c r="A10" s="71"/>
      <c r="B10" s="72" t="s">
        <v>147</v>
      </c>
      <c r="C10" s="71"/>
      <c r="D10" s="73" t="s">
        <v>142</v>
      </c>
      <c r="E10" s="71"/>
      <c r="F10" s="71"/>
      <c r="G10" s="71"/>
      <c r="H10" s="71"/>
      <c r="I10" s="71"/>
      <c r="J10" s="71"/>
      <c r="K10" s="73" t="s">
        <v>142</v>
      </c>
      <c r="L10" s="71"/>
      <c r="M10" s="71"/>
      <c r="N10" s="71"/>
      <c r="O10" s="71"/>
      <c r="P10" s="91"/>
    </row>
    <row r="11" spans="1:16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92"/>
    </row>
    <row r="13" spans="1:16">
      <c r="B13" s="93" t="s">
        <v>148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</row>
    <row r="16" spans="1:16">
      <c r="B16" s="69" t="s">
        <v>149</v>
      </c>
      <c r="L16" s="69" t="s">
        <v>150</v>
      </c>
    </row>
    <row r="17" spans="2:12">
      <c r="B17" s="69" t="s">
        <v>151</v>
      </c>
      <c r="L17" s="69" t="s">
        <v>151</v>
      </c>
    </row>
    <row r="18" spans="2:12">
      <c r="B18" s="69" t="s">
        <v>152</v>
      </c>
      <c r="L18" s="69" t="s">
        <v>152</v>
      </c>
    </row>
  </sheetData>
  <mergeCells count="8">
    <mergeCell ref="P5:P11"/>
    <mergeCell ref="B13:P13"/>
    <mergeCell ref="A2:P2"/>
    <mergeCell ref="A3:A4"/>
    <mergeCell ref="B3:B4"/>
    <mergeCell ref="C3:C4"/>
    <mergeCell ref="D3:O3"/>
    <mergeCell ref="P3:P4"/>
  </mergeCells>
  <pageMargins left="0.45" right="0.4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Prinya Pianussa</dc:creator>
  <cp:keywords/>
  <dc:description/>
  <cp:lastModifiedBy>Guest User</cp:lastModifiedBy>
  <cp:revision/>
  <dcterms:created xsi:type="dcterms:W3CDTF">2026-08-07T02:48:06Z</dcterms:created>
  <dcterms:modified xsi:type="dcterms:W3CDTF">2026-08-27T10:39:58Z</dcterms:modified>
  <cp:category/>
  <cp:contentStatus/>
</cp:coreProperties>
</file>